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2120" windowHeight="8100" tabRatio="924" activeTab="23"/>
  </bookViews>
  <sheets>
    <sheet name="众诚" sheetId="25" r:id="rId1"/>
    <sheet name="信达" sheetId="24" r:id="rId2"/>
    <sheet name="紫金" sheetId="23" r:id="rId3"/>
    <sheet name="出口信用" sheetId="22" r:id="rId4"/>
    <sheet name="英大" sheetId="21" r:id="rId5"/>
    <sheet name="永诚" sheetId="20" r:id="rId6"/>
    <sheet name="民安" sheetId="19" r:id="rId7"/>
    <sheet name="长安责任" sheetId="17" r:id="rId8"/>
    <sheet name="渤海" sheetId="16" r:id="rId9"/>
    <sheet name="中银" sheetId="15" r:id="rId10"/>
    <sheet name="国寿产险" sheetId="14" r:id="rId11"/>
    <sheet name="都邦" sheetId="13" r:id="rId12"/>
    <sheet name="阳光" sheetId="12" r:id="rId13"/>
    <sheet name="安邦" sheetId="11" r:id="rId14"/>
    <sheet name="中华联合" sheetId="10" r:id="rId15"/>
    <sheet name="华泰" sheetId="9" r:id="rId16"/>
    <sheet name="大地" sheetId="8" r:id="rId17"/>
    <sheet name="太平" sheetId="7" r:id="rId18"/>
    <sheet name="天安" sheetId="6" r:id="rId19"/>
    <sheet name="华安" sheetId="5" r:id="rId20"/>
    <sheet name="太平洋" sheetId="4" r:id="rId21"/>
    <sheet name="平安" sheetId="3" r:id="rId22"/>
    <sheet name="人保" sheetId="2" r:id="rId23"/>
    <sheet name="汇总表" sheetId="1" r:id="rId24"/>
  </sheets>
  <definedNames>
    <definedName name="_xlnm.Print_Titles" localSheetId="23">汇总表!$1:$2</definedName>
  </definedNames>
  <calcPr calcId="124519"/>
</workbook>
</file>

<file path=xl/calcChain.xml><?xml version="1.0" encoding="utf-8"?>
<calcChain xmlns="http://schemas.openxmlformats.org/spreadsheetml/2006/main">
  <c r="O38" i="6"/>
  <c r="O37"/>
  <c r="O36"/>
  <c r="O35"/>
  <c r="O34"/>
  <c r="O33"/>
  <c r="O32"/>
  <c r="O31"/>
  <c r="O30"/>
  <c r="O29"/>
  <c r="O28"/>
  <c r="O27"/>
  <c r="O26"/>
  <c r="O25"/>
  <c r="O24"/>
  <c r="N24" i="15" l="1"/>
  <c r="N24" i="16"/>
  <c r="N24" i="2" l="1"/>
  <c r="N24" i="21" l="1"/>
  <c r="N22"/>
  <c r="N25" i="1"/>
  <c r="M25"/>
  <c r="L25"/>
  <c r="K25"/>
  <c r="J25"/>
  <c r="I25"/>
  <c r="H25"/>
  <c r="G25"/>
  <c r="F25"/>
  <c r="E25"/>
  <c r="D25"/>
  <c r="C25"/>
  <c r="AF264"/>
  <c r="AE264"/>
  <c r="AD264"/>
  <c r="AC264"/>
  <c r="AB264"/>
  <c r="AA264"/>
  <c r="Z264"/>
  <c r="Y264"/>
  <c r="X264"/>
  <c r="W264"/>
  <c r="V264"/>
  <c r="U264"/>
  <c r="Q264"/>
  <c r="P264"/>
  <c r="N264"/>
  <c r="M264"/>
  <c r="L264"/>
  <c r="K264"/>
  <c r="J264"/>
  <c r="I264"/>
  <c r="H264"/>
  <c r="G264"/>
  <c r="F264"/>
  <c r="E264"/>
  <c r="D264"/>
  <c r="C264"/>
  <c r="AF25"/>
  <c r="AE25"/>
  <c r="AD25"/>
  <c r="AC25"/>
  <c r="AB25"/>
  <c r="AA25"/>
  <c r="Z25"/>
  <c r="Y25"/>
  <c r="X25"/>
  <c r="W25"/>
  <c r="V25"/>
  <c r="U25"/>
  <c r="Q25"/>
  <c r="P25"/>
  <c r="N24" i="25"/>
  <c r="AD22"/>
  <c r="N22"/>
  <c r="O25" i="1" l="1"/>
  <c r="O264"/>
  <c r="AG264"/>
  <c r="AG25"/>
  <c r="AH25" s="1"/>
  <c r="Q116"/>
  <c r="AH264" l="1"/>
  <c r="P85"/>
  <c r="P92"/>
  <c r="P233"/>
  <c r="P30"/>
  <c r="AF263"/>
  <c r="AE263"/>
  <c r="AD263"/>
  <c r="AC263"/>
  <c r="AB263"/>
  <c r="AA263"/>
  <c r="Z263"/>
  <c r="Y263"/>
  <c r="X263"/>
  <c r="W263"/>
  <c r="V263"/>
  <c r="U263"/>
  <c r="Q263"/>
  <c r="P263"/>
  <c r="N263"/>
  <c r="M263"/>
  <c r="L263"/>
  <c r="K263"/>
  <c r="J263"/>
  <c r="I263"/>
  <c r="H263"/>
  <c r="G263"/>
  <c r="F263"/>
  <c r="E263"/>
  <c r="D263"/>
  <c r="C263"/>
  <c r="Q24"/>
  <c r="AF24"/>
  <c r="AE24"/>
  <c r="AD24"/>
  <c r="AC24"/>
  <c r="AB24"/>
  <c r="AA24"/>
  <c r="Z24"/>
  <c r="Y24"/>
  <c r="X24"/>
  <c r="W24"/>
  <c r="V24"/>
  <c r="U24"/>
  <c r="U23"/>
  <c r="P24"/>
  <c r="P23"/>
  <c r="C24"/>
  <c r="N24"/>
  <c r="M24"/>
  <c r="L24"/>
  <c r="K24"/>
  <c r="J24"/>
  <c r="I24"/>
  <c r="H24"/>
  <c r="G24"/>
  <c r="F24"/>
  <c r="E24"/>
  <c r="D24"/>
  <c r="C22"/>
  <c r="C23"/>
  <c r="N24" i="24"/>
  <c r="AD22"/>
  <c r="N22"/>
  <c r="AG24" i="1" l="1"/>
  <c r="AG263"/>
  <c r="O24"/>
  <c r="AH24" s="1"/>
  <c r="O263"/>
  <c r="AH92"/>
  <c r="AG92"/>
  <c r="AF92"/>
  <c r="AE92"/>
  <c r="AD92"/>
  <c r="AC92"/>
  <c r="AB92"/>
  <c r="AA92"/>
  <c r="Z92"/>
  <c r="Y92"/>
  <c r="X92"/>
  <c r="W92"/>
  <c r="V92"/>
  <c r="U92"/>
  <c r="AH233"/>
  <c r="AG233"/>
  <c r="AF233"/>
  <c r="AE233"/>
  <c r="AD233"/>
  <c r="AC233"/>
  <c r="AB233"/>
  <c r="AA233"/>
  <c r="Z233"/>
  <c r="Y233"/>
  <c r="X233"/>
  <c r="W233"/>
  <c r="V233"/>
  <c r="U233"/>
  <c r="Q233"/>
  <c r="O233"/>
  <c r="N233"/>
  <c r="M233"/>
  <c r="L233"/>
  <c r="K233"/>
  <c r="J233"/>
  <c r="I233"/>
  <c r="H233"/>
  <c r="G233"/>
  <c r="F233"/>
  <c r="E233"/>
  <c r="D233"/>
  <c r="C233"/>
  <c r="Q92"/>
  <c r="O92"/>
  <c r="N92"/>
  <c r="M92"/>
  <c r="L92"/>
  <c r="K92"/>
  <c r="J92"/>
  <c r="I92"/>
  <c r="H92"/>
  <c r="G92"/>
  <c r="F92"/>
  <c r="E92"/>
  <c r="D92"/>
  <c r="C92"/>
  <c r="AH263" l="1"/>
  <c r="N24" i="7"/>
  <c r="N24" i="3"/>
  <c r="P116" i="1"/>
  <c r="AF226" l="1"/>
  <c r="AE226"/>
  <c r="AD226"/>
  <c r="AC226"/>
  <c r="AB226"/>
  <c r="AA226"/>
  <c r="Z226"/>
  <c r="Y226"/>
  <c r="X226"/>
  <c r="W226"/>
  <c r="V226"/>
  <c r="U226"/>
  <c r="Q226"/>
  <c r="P226"/>
  <c r="N226"/>
  <c r="M226"/>
  <c r="L226"/>
  <c r="K226"/>
  <c r="J226"/>
  <c r="I226"/>
  <c r="H226"/>
  <c r="G226"/>
  <c r="F226"/>
  <c r="E226"/>
  <c r="D226"/>
  <c r="C226"/>
  <c r="N24" i="9"/>
  <c r="N24" i="20"/>
  <c r="N25" i="12"/>
  <c r="N24" i="6"/>
  <c r="AG226" i="1" l="1"/>
  <c r="O226"/>
  <c r="N24" i="5"/>
  <c r="N23" i="4"/>
  <c r="N25" i="10"/>
  <c r="N23" i="8"/>
  <c r="AH226" i="1" l="1"/>
  <c r="N24" i="17"/>
  <c r="N24" i="19" l="1"/>
  <c r="N24" i="13"/>
  <c r="N24" i="11"/>
  <c r="N24" i="14"/>
  <c r="N24" i="23"/>
  <c r="AD22"/>
  <c r="N22"/>
  <c r="AD22" i="5"/>
  <c r="AD23" i="12" l="1"/>
  <c r="Q238" i="1"/>
  <c r="P238"/>
  <c r="Q227"/>
  <c r="P227"/>
  <c r="Q211"/>
  <c r="Q210"/>
  <c r="Q209"/>
  <c r="P209"/>
  <c r="Q192"/>
  <c r="Q195"/>
  <c r="P195"/>
  <c r="Q157"/>
  <c r="P157"/>
  <c r="Q138"/>
  <c r="Q119"/>
  <c r="Q85"/>
  <c r="AH116"/>
  <c r="AG116"/>
  <c r="AF116"/>
  <c r="AE116"/>
  <c r="AD116"/>
  <c r="AC116"/>
  <c r="AB116"/>
  <c r="AA116"/>
  <c r="Z116"/>
  <c r="Y116"/>
  <c r="X116"/>
  <c r="W116"/>
  <c r="V116"/>
  <c r="U116"/>
  <c r="O116"/>
  <c r="N116"/>
  <c r="M116"/>
  <c r="L116"/>
  <c r="K116"/>
  <c r="J116"/>
  <c r="I116"/>
  <c r="H116"/>
  <c r="G116"/>
  <c r="F116"/>
  <c r="E116"/>
  <c r="D116"/>
  <c r="C116"/>
  <c r="P35" l="1"/>
  <c r="P211" l="1"/>
  <c r="P118"/>
  <c r="P119"/>
  <c r="N22" i="13"/>
  <c r="AD22" i="4" l="1"/>
  <c r="N22" i="5" l="1"/>
  <c r="M22" i="11"/>
  <c r="L22"/>
  <c r="K22"/>
  <c r="J22"/>
  <c r="I22"/>
  <c r="H22"/>
  <c r="G22"/>
  <c r="F22"/>
  <c r="E22"/>
  <c r="D22"/>
  <c r="C22"/>
  <c r="B22"/>
  <c r="N22" i="7"/>
  <c r="AD22"/>
  <c r="AD23" i="10"/>
  <c r="AD22" i="19" l="1"/>
  <c r="AH227" i="1" l="1"/>
  <c r="AG227"/>
  <c r="AF227"/>
  <c r="AE227"/>
  <c r="AD227"/>
  <c r="AC227"/>
  <c r="AB227"/>
  <c r="AA227"/>
  <c r="Z227"/>
  <c r="Y227"/>
  <c r="X227"/>
  <c r="W227"/>
  <c r="V227"/>
  <c r="U227"/>
  <c r="N227"/>
  <c r="M227"/>
  <c r="L227"/>
  <c r="K227"/>
  <c r="J227"/>
  <c r="I227"/>
  <c r="H227"/>
  <c r="G227"/>
  <c r="F227"/>
  <c r="E227"/>
  <c r="D227"/>
  <c r="C227"/>
  <c r="AH195"/>
  <c r="AG195"/>
  <c r="AF195"/>
  <c r="AE195"/>
  <c r="AD195"/>
  <c r="AC195"/>
  <c r="AB195"/>
  <c r="AA195"/>
  <c r="Z195"/>
  <c r="Y195"/>
  <c r="X195"/>
  <c r="W195"/>
  <c r="V195"/>
  <c r="U195"/>
  <c r="O195"/>
  <c r="N195"/>
  <c r="M195"/>
  <c r="L195"/>
  <c r="K195"/>
  <c r="J195"/>
  <c r="I195"/>
  <c r="H195"/>
  <c r="G195"/>
  <c r="F195"/>
  <c r="E195"/>
  <c r="D195"/>
  <c r="C195"/>
  <c r="O227" l="1"/>
  <c r="N22" i="11"/>
  <c r="AD22"/>
  <c r="AD22" i="17"/>
  <c r="N22"/>
  <c r="N22" i="20" l="1"/>
  <c r="AD22"/>
  <c r="N22" i="16"/>
  <c r="S22"/>
  <c r="R22"/>
  <c r="Q22"/>
  <c r="P22"/>
  <c r="AD22"/>
  <c r="N22" i="9"/>
  <c r="AD22"/>
  <c r="AD22" i="21" l="1"/>
  <c r="AB22"/>
  <c r="N22" i="14"/>
  <c r="AD22"/>
  <c r="N22" i="15"/>
  <c r="N23" i="12"/>
  <c r="N22" i="8"/>
  <c r="AD22"/>
  <c r="N22" i="6" l="1"/>
  <c r="AD22"/>
  <c r="N22" i="3"/>
  <c r="AD22"/>
  <c r="N22" i="4"/>
  <c r="N23" i="10"/>
  <c r="N22" i="19"/>
  <c r="AH238" i="1"/>
  <c r="AG238"/>
  <c r="AF238"/>
  <c r="AE238"/>
  <c r="AD238"/>
  <c r="AC238"/>
  <c r="AB238"/>
  <c r="AA238"/>
  <c r="Z238"/>
  <c r="Y238"/>
  <c r="X238"/>
  <c r="W238"/>
  <c r="V238"/>
  <c r="U238"/>
  <c r="O238"/>
  <c r="N238"/>
  <c r="M238"/>
  <c r="L238"/>
  <c r="K238"/>
  <c r="J238"/>
  <c r="I238"/>
  <c r="H238"/>
  <c r="G238"/>
  <c r="F238"/>
  <c r="E238"/>
  <c r="D238"/>
  <c r="C238"/>
  <c r="C239"/>
  <c r="AH157"/>
  <c r="AG157"/>
  <c r="AF157"/>
  <c r="AE157"/>
  <c r="AD157"/>
  <c r="AC157"/>
  <c r="AB157"/>
  <c r="AA157"/>
  <c r="Z157"/>
  <c r="Y157"/>
  <c r="X157"/>
  <c r="W157"/>
  <c r="V157"/>
  <c r="U157"/>
  <c r="O157"/>
  <c r="N157"/>
  <c r="M157"/>
  <c r="L157"/>
  <c r="K157"/>
  <c r="J157"/>
  <c r="I157"/>
  <c r="H157"/>
  <c r="G157"/>
  <c r="F157"/>
  <c r="E157"/>
  <c r="D157"/>
  <c r="C157"/>
  <c r="AH210"/>
  <c r="AG210"/>
  <c r="AF210"/>
  <c r="AE210"/>
  <c r="AD210"/>
  <c r="AC210"/>
  <c r="AB210"/>
  <c r="AA210"/>
  <c r="Z210"/>
  <c r="Y210"/>
  <c r="X210"/>
  <c r="W210"/>
  <c r="V210"/>
  <c r="U210"/>
  <c r="P210"/>
  <c r="O210"/>
  <c r="N210"/>
  <c r="M210"/>
  <c r="L210"/>
  <c r="K210"/>
  <c r="J210"/>
  <c r="I210"/>
  <c r="H210"/>
  <c r="G210"/>
  <c r="F210"/>
  <c r="E210"/>
  <c r="D210"/>
  <c r="C210"/>
  <c r="AD22" i="2"/>
  <c r="N22"/>
  <c r="V98" i="1"/>
  <c r="AB23" i="2"/>
  <c r="AA23"/>
  <c r="Z23"/>
  <c r="Y23"/>
  <c r="X23"/>
  <c r="W23"/>
  <c r="V23"/>
  <c r="U23"/>
  <c r="T23"/>
  <c r="S23"/>
  <c r="R23"/>
  <c r="Q23"/>
  <c r="P23"/>
  <c r="AB22" i="3"/>
  <c r="AA22"/>
  <c r="Z22"/>
  <c r="Y22"/>
  <c r="X22"/>
  <c r="W22"/>
  <c r="V22"/>
  <c r="U22"/>
  <c r="T22"/>
  <c r="S22"/>
  <c r="R22"/>
  <c r="Q22"/>
  <c r="P22"/>
  <c r="AB22" i="4"/>
  <c r="AA22"/>
  <c r="Z22"/>
  <c r="Y22"/>
  <c r="X22"/>
  <c r="W22"/>
  <c r="V22"/>
  <c r="U22"/>
  <c r="T22"/>
  <c r="S22"/>
  <c r="R22"/>
  <c r="Q22"/>
  <c r="P22"/>
  <c r="AB22" i="5"/>
  <c r="AA22"/>
  <c r="Z22"/>
  <c r="Y22"/>
  <c r="X22"/>
  <c r="W22"/>
  <c r="V22"/>
  <c r="U22"/>
  <c r="T22"/>
  <c r="S22"/>
  <c r="R22"/>
  <c r="Q22"/>
  <c r="P22"/>
  <c r="AB22" i="6"/>
  <c r="AA22"/>
  <c r="Z22"/>
  <c r="Y22"/>
  <c r="X22"/>
  <c r="W22"/>
  <c r="V22"/>
  <c r="U22"/>
  <c r="T22"/>
  <c r="S22"/>
  <c r="R22"/>
  <c r="Q22"/>
  <c r="P22"/>
  <c r="AB22" i="7"/>
  <c r="AA22"/>
  <c r="Z22"/>
  <c r="Y22"/>
  <c r="X22"/>
  <c r="W22"/>
  <c r="V22"/>
  <c r="U22"/>
  <c r="T22"/>
  <c r="S22"/>
  <c r="R22"/>
  <c r="Q22"/>
  <c r="P22"/>
  <c r="AB22" i="8"/>
  <c r="AA22"/>
  <c r="Z22"/>
  <c r="Y22"/>
  <c r="X22"/>
  <c r="W22"/>
  <c r="V22"/>
  <c r="U22"/>
  <c r="T22"/>
  <c r="S22"/>
  <c r="R22"/>
  <c r="Q22"/>
  <c r="P22"/>
  <c r="AB22" i="9"/>
  <c r="AA22"/>
  <c r="Z22"/>
  <c r="Y22"/>
  <c r="X22"/>
  <c r="W22"/>
  <c r="V22"/>
  <c r="U22"/>
  <c r="T22"/>
  <c r="S22"/>
  <c r="R22"/>
  <c r="Q22"/>
  <c r="P22"/>
  <c r="AB23" i="10"/>
  <c r="AA23"/>
  <c r="Z23"/>
  <c r="Y23"/>
  <c r="X23"/>
  <c r="W23"/>
  <c r="V23"/>
  <c r="U23"/>
  <c r="T23"/>
  <c r="S23"/>
  <c r="R23"/>
  <c r="Q23"/>
  <c r="P23"/>
  <c r="AB22" i="11"/>
  <c r="AA22"/>
  <c r="Z22"/>
  <c r="Y22"/>
  <c r="X22"/>
  <c r="W22"/>
  <c r="V22"/>
  <c r="U22"/>
  <c r="T22"/>
  <c r="S22"/>
  <c r="R22"/>
  <c r="Q22"/>
  <c r="P22"/>
  <c r="AB23" i="12"/>
  <c r="AA23"/>
  <c r="Z23"/>
  <c r="Y23"/>
  <c r="X23"/>
  <c r="W23"/>
  <c r="V23"/>
  <c r="U23"/>
  <c r="T23"/>
  <c r="S23"/>
  <c r="R23"/>
  <c r="Q23"/>
  <c r="P23"/>
  <c r="AB22" i="13"/>
  <c r="AA22"/>
  <c r="Z22"/>
  <c r="Y22"/>
  <c r="X22"/>
  <c r="W22"/>
  <c r="V22"/>
  <c r="U22"/>
  <c r="T22"/>
  <c r="S22"/>
  <c r="R22"/>
  <c r="Q22"/>
  <c r="P22"/>
  <c r="AB22" i="14"/>
  <c r="AA22"/>
  <c r="Z22"/>
  <c r="Y22"/>
  <c r="X22"/>
  <c r="W22"/>
  <c r="V22"/>
  <c r="U22"/>
  <c r="T22"/>
  <c r="S22"/>
  <c r="R22"/>
  <c r="Q22"/>
  <c r="P22"/>
  <c r="AB22" i="15"/>
  <c r="AA22"/>
  <c r="Z22"/>
  <c r="Y22"/>
  <c r="X22"/>
  <c r="W22"/>
  <c r="V22"/>
  <c r="U22"/>
  <c r="T22"/>
  <c r="S22"/>
  <c r="R22"/>
  <c r="Q22"/>
  <c r="P22"/>
  <c r="AB22" i="16"/>
  <c r="AA22"/>
  <c r="Z22"/>
  <c r="Y22"/>
  <c r="X22"/>
  <c r="W22"/>
  <c r="V22"/>
  <c r="U22"/>
  <c r="T22"/>
  <c r="AB22" i="17"/>
  <c r="AA22"/>
  <c r="Z22"/>
  <c r="Y22"/>
  <c r="X22"/>
  <c r="W22"/>
  <c r="V22"/>
  <c r="U22"/>
  <c r="T22"/>
  <c r="S22"/>
  <c r="R22"/>
  <c r="Q22"/>
  <c r="P22"/>
  <c r="AB22" i="19"/>
  <c r="AA22"/>
  <c r="Z22"/>
  <c r="Y22"/>
  <c r="X22"/>
  <c r="W22"/>
  <c r="V22"/>
  <c r="U22"/>
  <c r="T22"/>
  <c r="S22"/>
  <c r="R22"/>
  <c r="Q22"/>
  <c r="P22"/>
  <c r="AB22" i="20"/>
  <c r="AA22"/>
  <c r="Z22"/>
  <c r="Y22"/>
  <c r="X22"/>
  <c r="W22"/>
  <c r="V22"/>
  <c r="U22"/>
  <c r="T22"/>
  <c r="S22"/>
  <c r="R22"/>
  <c r="Q22"/>
  <c r="P22"/>
  <c r="AA22" i="21"/>
  <c r="Z22"/>
  <c r="Y22"/>
  <c r="X22"/>
  <c r="W22"/>
  <c r="V22"/>
  <c r="U22"/>
  <c r="T22"/>
  <c r="S22"/>
  <c r="R22"/>
  <c r="Q22"/>
  <c r="P22"/>
  <c r="E35" i="1"/>
  <c r="AH209"/>
  <c r="AF209"/>
  <c r="AE209"/>
  <c r="AD209"/>
  <c r="AC209"/>
  <c r="AB209"/>
  <c r="AA209"/>
  <c r="Z209"/>
  <c r="Y209"/>
  <c r="X209"/>
  <c r="W209"/>
  <c r="V209"/>
  <c r="U209"/>
  <c r="O209"/>
  <c r="N209"/>
  <c r="M209"/>
  <c r="L209"/>
  <c r="K209"/>
  <c r="J209"/>
  <c r="I209"/>
  <c r="H209"/>
  <c r="G209"/>
  <c r="F209"/>
  <c r="E209"/>
  <c r="D209"/>
  <c r="C209"/>
  <c r="AH119"/>
  <c r="AF119"/>
  <c r="AE119"/>
  <c r="AD119"/>
  <c r="AC119"/>
  <c r="AB119"/>
  <c r="AA119"/>
  <c r="Z119"/>
  <c r="Y119"/>
  <c r="X119"/>
  <c r="W119"/>
  <c r="V119"/>
  <c r="U119"/>
  <c r="O119"/>
  <c r="N119"/>
  <c r="M119"/>
  <c r="L119"/>
  <c r="K119"/>
  <c r="J119"/>
  <c r="I119"/>
  <c r="H119"/>
  <c r="G119"/>
  <c r="F119"/>
  <c r="E119"/>
  <c r="D119"/>
  <c r="C119"/>
  <c r="AH85"/>
  <c r="AF85"/>
  <c r="AE85"/>
  <c r="AD85"/>
  <c r="AC85"/>
  <c r="AB85"/>
  <c r="AA85"/>
  <c r="Z85"/>
  <c r="Y85"/>
  <c r="X85"/>
  <c r="W85"/>
  <c r="V85"/>
  <c r="U85"/>
  <c r="N85"/>
  <c r="M85"/>
  <c r="L85"/>
  <c r="K85"/>
  <c r="J85"/>
  <c r="I85"/>
  <c r="H85"/>
  <c r="G85"/>
  <c r="F85"/>
  <c r="E85"/>
  <c r="D85"/>
  <c r="C85"/>
  <c r="AH211"/>
  <c r="AF211"/>
  <c r="AE211"/>
  <c r="AD211"/>
  <c r="AC211"/>
  <c r="AB211"/>
  <c r="AA211"/>
  <c r="Z211"/>
  <c r="Y211"/>
  <c r="X211"/>
  <c r="W211"/>
  <c r="V211"/>
  <c r="U211"/>
  <c r="O211"/>
  <c r="N211"/>
  <c r="M211"/>
  <c r="L211"/>
  <c r="K211"/>
  <c r="J211"/>
  <c r="I211"/>
  <c r="H211"/>
  <c r="G211"/>
  <c r="F211"/>
  <c r="E211"/>
  <c r="D211"/>
  <c r="C211"/>
  <c r="AH118"/>
  <c r="AF118"/>
  <c r="AE118"/>
  <c r="AD118"/>
  <c r="AC118"/>
  <c r="AB118"/>
  <c r="AA118"/>
  <c r="Z118"/>
  <c r="Y118"/>
  <c r="X118"/>
  <c r="W118"/>
  <c r="V118"/>
  <c r="U118"/>
  <c r="Q118"/>
  <c r="O118"/>
  <c r="N118"/>
  <c r="M118"/>
  <c r="L118"/>
  <c r="K118"/>
  <c r="J118"/>
  <c r="I118"/>
  <c r="H118"/>
  <c r="G118"/>
  <c r="F118"/>
  <c r="E118"/>
  <c r="D118"/>
  <c r="C118"/>
  <c r="Q202"/>
  <c r="AF35"/>
  <c r="AE35"/>
  <c r="AD35"/>
  <c r="AC35"/>
  <c r="AB35"/>
  <c r="AA35"/>
  <c r="Z35"/>
  <c r="Y35"/>
  <c r="X35"/>
  <c r="W35"/>
  <c r="V35"/>
  <c r="U35"/>
  <c r="Q35"/>
  <c r="O35"/>
  <c r="N35"/>
  <c r="M35"/>
  <c r="L35"/>
  <c r="K35"/>
  <c r="J35"/>
  <c r="I35"/>
  <c r="H35"/>
  <c r="G35"/>
  <c r="F35"/>
  <c r="D35"/>
  <c r="C35"/>
  <c r="P138"/>
  <c r="P192"/>
  <c r="AH138"/>
  <c r="AF138"/>
  <c r="AE138"/>
  <c r="AD138"/>
  <c r="AC138"/>
  <c r="AB138"/>
  <c r="AA138"/>
  <c r="Z138"/>
  <c r="Y138"/>
  <c r="X138"/>
  <c r="W138"/>
  <c r="V138"/>
  <c r="U138"/>
  <c r="Q139"/>
  <c r="O138"/>
  <c r="N138"/>
  <c r="M138"/>
  <c r="L138"/>
  <c r="K138"/>
  <c r="J138"/>
  <c r="I138"/>
  <c r="H138"/>
  <c r="G138"/>
  <c r="F138"/>
  <c r="E138"/>
  <c r="D138"/>
  <c r="C138"/>
  <c r="Q45"/>
  <c r="U66"/>
  <c r="V66"/>
  <c r="W66"/>
  <c r="X66"/>
  <c r="Y66"/>
  <c r="Z66"/>
  <c r="AA66"/>
  <c r="AB66"/>
  <c r="AC66"/>
  <c r="AD66"/>
  <c r="AE66"/>
  <c r="AF66"/>
  <c r="C66"/>
  <c r="D66"/>
  <c r="E66"/>
  <c r="F66"/>
  <c r="G66"/>
  <c r="H66"/>
  <c r="I66"/>
  <c r="J66"/>
  <c r="K66"/>
  <c r="L66"/>
  <c r="M66"/>
  <c r="N66"/>
  <c r="P66"/>
  <c r="Q66"/>
  <c r="U45"/>
  <c r="V45"/>
  <c r="W45"/>
  <c r="X45"/>
  <c r="Y45"/>
  <c r="Z45"/>
  <c r="AA45"/>
  <c r="AB45"/>
  <c r="AC45"/>
  <c r="AD45"/>
  <c r="AE45"/>
  <c r="AF45"/>
  <c r="U27"/>
  <c r="V27"/>
  <c r="W27"/>
  <c r="X27"/>
  <c r="Y27"/>
  <c r="Z27"/>
  <c r="AA27"/>
  <c r="AB27"/>
  <c r="AC27"/>
  <c r="AD27"/>
  <c r="AE27"/>
  <c r="AF27"/>
  <c r="U28"/>
  <c r="V28"/>
  <c r="W28"/>
  <c r="X28"/>
  <c r="Y28"/>
  <c r="Z28"/>
  <c r="AA28"/>
  <c r="AB28"/>
  <c r="AC28"/>
  <c r="AD28"/>
  <c r="AE28"/>
  <c r="AF28"/>
  <c r="U29"/>
  <c r="V29"/>
  <c r="W29"/>
  <c r="X29"/>
  <c r="Y29"/>
  <c r="Z29"/>
  <c r="AA29"/>
  <c r="AB29"/>
  <c r="AC29"/>
  <c r="AD29"/>
  <c r="AE29"/>
  <c r="AF29"/>
  <c r="U30"/>
  <c r="V30"/>
  <c r="W30"/>
  <c r="X30"/>
  <c r="Y30"/>
  <c r="Z30"/>
  <c r="AA30"/>
  <c r="AB30"/>
  <c r="AC30"/>
  <c r="AD30"/>
  <c r="AE30"/>
  <c r="AF30"/>
  <c r="U31"/>
  <c r="V31"/>
  <c r="W31"/>
  <c r="X31"/>
  <c r="Y31"/>
  <c r="Z31"/>
  <c r="AA31"/>
  <c r="AB31"/>
  <c r="AC31"/>
  <c r="AD31"/>
  <c r="AE31"/>
  <c r="AF31"/>
  <c r="U32"/>
  <c r="V32"/>
  <c r="W32"/>
  <c r="X32"/>
  <c r="Y32"/>
  <c r="Z32"/>
  <c r="AA32"/>
  <c r="AB32"/>
  <c r="AC32"/>
  <c r="AD32"/>
  <c r="AE32"/>
  <c r="AF32"/>
  <c r="U33"/>
  <c r="V33"/>
  <c r="W33"/>
  <c r="X33"/>
  <c r="Y33"/>
  <c r="Z33"/>
  <c r="AA33"/>
  <c r="AB33"/>
  <c r="AC33"/>
  <c r="AD33"/>
  <c r="AE33"/>
  <c r="AF33"/>
  <c r="U34"/>
  <c r="V34"/>
  <c r="W34"/>
  <c r="X34"/>
  <c r="Y34"/>
  <c r="Z34"/>
  <c r="AA34"/>
  <c r="AB34"/>
  <c r="AC34"/>
  <c r="AD34"/>
  <c r="AE34"/>
  <c r="AF34"/>
  <c r="U36"/>
  <c r="V36"/>
  <c r="W36"/>
  <c r="X36"/>
  <c r="Y36"/>
  <c r="Z36"/>
  <c r="AA36"/>
  <c r="AB36"/>
  <c r="AC36"/>
  <c r="AD36"/>
  <c r="AE36"/>
  <c r="AF36"/>
  <c r="U37"/>
  <c r="V37"/>
  <c r="W37"/>
  <c r="X37"/>
  <c r="Y37"/>
  <c r="Z37"/>
  <c r="AA37"/>
  <c r="AB37"/>
  <c r="AC37"/>
  <c r="AD37"/>
  <c r="AE37"/>
  <c r="AF37"/>
  <c r="U38"/>
  <c r="V38"/>
  <c r="W38"/>
  <c r="X38"/>
  <c r="Y38"/>
  <c r="Z38"/>
  <c r="AA38"/>
  <c r="AB38"/>
  <c r="AC38"/>
  <c r="AD38"/>
  <c r="AE38"/>
  <c r="AF38"/>
  <c r="U39"/>
  <c r="V39"/>
  <c r="W39"/>
  <c r="X39"/>
  <c r="Y39"/>
  <c r="Z39"/>
  <c r="AA39"/>
  <c r="AB39"/>
  <c r="AC39"/>
  <c r="AD39"/>
  <c r="AE39"/>
  <c r="AF39"/>
  <c r="U40"/>
  <c r="V40"/>
  <c r="W40"/>
  <c r="X40"/>
  <c r="Y40"/>
  <c r="Z40"/>
  <c r="AA40"/>
  <c r="AB40"/>
  <c r="AC40"/>
  <c r="AD40"/>
  <c r="AE40"/>
  <c r="AF40"/>
  <c r="U41"/>
  <c r="V41"/>
  <c r="W41"/>
  <c r="X41"/>
  <c r="Y41"/>
  <c r="Z41"/>
  <c r="AA41"/>
  <c r="AB41"/>
  <c r="AC41"/>
  <c r="AD41"/>
  <c r="AE41"/>
  <c r="AF41"/>
  <c r="U42"/>
  <c r="V42"/>
  <c r="W42"/>
  <c r="X42"/>
  <c r="Y42"/>
  <c r="Z42"/>
  <c r="AA42"/>
  <c r="AB42"/>
  <c r="AC42"/>
  <c r="AD42"/>
  <c r="AE42"/>
  <c r="AF42"/>
  <c r="U43"/>
  <c r="V43"/>
  <c r="W43"/>
  <c r="X43"/>
  <c r="Y43"/>
  <c r="Z43"/>
  <c r="AA43"/>
  <c r="AB43"/>
  <c r="AC43"/>
  <c r="AD43"/>
  <c r="AE43"/>
  <c r="AF43"/>
  <c r="U44"/>
  <c r="V44"/>
  <c r="W44"/>
  <c r="X44"/>
  <c r="Y44"/>
  <c r="Z44"/>
  <c r="AA44"/>
  <c r="AB44"/>
  <c r="AC44"/>
  <c r="AD44"/>
  <c r="AE44"/>
  <c r="AF44"/>
  <c r="U46"/>
  <c r="V46"/>
  <c r="W46"/>
  <c r="X46"/>
  <c r="Y46"/>
  <c r="Z46"/>
  <c r="AA46"/>
  <c r="AB46"/>
  <c r="AC46"/>
  <c r="AD46"/>
  <c r="AE46"/>
  <c r="AF46"/>
  <c r="C45"/>
  <c r="D45"/>
  <c r="E45"/>
  <c r="F45"/>
  <c r="G45"/>
  <c r="H45"/>
  <c r="I45"/>
  <c r="J45"/>
  <c r="K45"/>
  <c r="L45"/>
  <c r="M45"/>
  <c r="N45"/>
  <c r="P45"/>
  <c r="C27"/>
  <c r="D27"/>
  <c r="E27"/>
  <c r="F27"/>
  <c r="G27"/>
  <c r="H27"/>
  <c r="I27"/>
  <c r="J27"/>
  <c r="K27"/>
  <c r="L27"/>
  <c r="M27"/>
  <c r="N27"/>
  <c r="C28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C30"/>
  <c r="D30"/>
  <c r="E30"/>
  <c r="F30"/>
  <c r="G30"/>
  <c r="H30"/>
  <c r="I30"/>
  <c r="J30"/>
  <c r="K30"/>
  <c r="L30"/>
  <c r="M30"/>
  <c r="N30"/>
  <c r="C31"/>
  <c r="D31"/>
  <c r="E31"/>
  <c r="F31"/>
  <c r="G31"/>
  <c r="H31"/>
  <c r="I31"/>
  <c r="J31"/>
  <c r="K31"/>
  <c r="L31"/>
  <c r="M31"/>
  <c r="N31"/>
  <c r="C32"/>
  <c r="D32"/>
  <c r="E32"/>
  <c r="F32"/>
  <c r="G32"/>
  <c r="H32"/>
  <c r="I32"/>
  <c r="J32"/>
  <c r="K32"/>
  <c r="L32"/>
  <c r="M32"/>
  <c r="N32"/>
  <c r="C33"/>
  <c r="D33"/>
  <c r="E33"/>
  <c r="F33"/>
  <c r="G33"/>
  <c r="H33"/>
  <c r="I33"/>
  <c r="J33"/>
  <c r="K33"/>
  <c r="L33"/>
  <c r="M33"/>
  <c r="N33"/>
  <c r="C34"/>
  <c r="D34"/>
  <c r="E34"/>
  <c r="F34"/>
  <c r="G34"/>
  <c r="H34"/>
  <c r="I34"/>
  <c r="J34"/>
  <c r="K34"/>
  <c r="L34"/>
  <c r="M34"/>
  <c r="N34"/>
  <c r="C36"/>
  <c r="D36"/>
  <c r="E36"/>
  <c r="F36"/>
  <c r="G36"/>
  <c r="H36"/>
  <c r="I36"/>
  <c r="J36"/>
  <c r="K36"/>
  <c r="L36"/>
  <c r="M36"/>
  <c r="N36"/>
  <c r="C37"/>
  <c r="D37"/>
  <c r="E37"/>
  <c r="F37"/>
  <c r="G37"/>
  <c r="H37"/>
  <c r="I37"/>
  <c r="J37"/>
  <c r="K37"/>
  <c r="L37"/>
  <c r="M37"/>
  <c r="N37"/>
  <c r="C38"/>
  <c r="D38"/>
  <c r="E38"/>
  <c r="F38"/>
  <c r="G38"/>
  <c r="H38"/>
  <c r="I38"/>
  <c r="J38"/>
  <c r="K38"/>
  <c r="L38"/>
  <c r="M38"/>
  <c r="N38"/>
  <c r="C39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C41"/>
  <c r="D41"/>
  <c r="E41"/>
  <c r="F41"/>
  <c r="G41"/>
  <c r="H41"/>
  <c r="I41"/>
  <c r="J41"/>
  <c r="K41"/>
  <c r="L41"/>
  <c r="M41"/>
  <c r="N41"/>
  <c r="C42"/>
  <c r="D42"/>
  <c r="E42"/>
  <c r="F42"/>
  <c r="G42"/>
  <c r="H42"/>
  <c r="I42"/>
  <c r="J42"/>
  <c r="K42"/>
  <c r="L42"/>
  <c r="M42"/>
  <c r="N42"/>
  <c r="C43"/>
  <c r="D43"/>
  <c r="E43"/>
  <c r="F43"/>
  <c r="G43"/>
  <c r="H43"/>
  <c r="I43"/>
  <c r="J43"/>
  <c r="K43"/>
  <c r="L43"/>
  <c r="M43"/>
  <c r="N43"/>
  <c r="C44"/>
  <c r="D44"/>
  <c r="E44"/>
  <c r="F44"/>
  <c r="G44"/>
  <c r="H44"/>
  <c r="I44"/>
  <c r="J44"/>
  <c r="K44"/>
  <c r="L44"/>
  <c r="M44"/>
  <c r="N44"/>
  <c r="C46"/>
  <c r="D46"/>
  <c r="E46"/>
  <c r="F46"/>
  <c r="G46"/>
  <c r="H46"/>
  <c r="I46"/>
  <c r="J46"/>
  <c r="K46"/>
  <c r="L46"/>
  <c r="M46"/>
  <c r="N46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1"/>
  <c r="D51"/>
  <c r="E51"/>
  <c r="F51"/>
  <c r="G51"/>
  <c r="H51"/>
  <c r="I51"/>
  <c r="J51"/>
  <c r="K51"/>
  <c r="L51"/>
  <c r="M51"/>
  <c r="N51"/>
  <c r="C52"/>
  <c r="D52"/>
  <c r="E52"/>
  <c r="F52"/>
  <c r="G52"/>
  <c r="H52"/>
  <c r="I52"/>
  <c r="J52"/>
  <c r="K52"/>
  <c r="L52"/>
  <c r="M52"/>
  <c r="N52"/>
  <c r="C54"/>
  <c r="D54"/>
  <c r="E54"/>
  <c r="F54"/>
  <c r="G54"/>
  <c r="H54"/>
  <c r="I54"/>
  <c r="J54"/>
  <c r="K54"/>
  <c r="L54"/>
  <c r="M54"/>
  <c r="N54"/>
  <c r="C56"/>
  <c r="D56"/>
  <c r="E56"/>
  <c r="F56"/>
  <c r="G56"/>
  <c r="H56"/>
  <c r="I56"/>
  <c r="J56"/>
  <c r="K56"/>
  <c r="L56"/>
  <c r="M56"/>
  <c r="N56"/>
  <c r="C55"/>
  <c r="D55"/>
  <c r="E55"/>
  <c r="F55"/>
  <c r="G55"/>
  <c r="H55"/>
  <c r="I55"/>
  <c r="J55"/>
  <c r="K55"/>
  <c r="L55"/>
  <c r="M55"/>
  <c r="N55"/>
  <c r="C58"/>
  <c r="D58"/>
  <c r="E58"/>
  <c r="F58"/>
  <c r="G58"/>
  <c r="H58"/>
  <c r="I58"/>
  <c r="J58"/>
  <c r="K58"/>
  <c r="L58"/>
  <c r="M58"/>
  <c r="N58"/>
  <c r="C60"/>
  <c r="D60"/>
  <c r="E60"/>
  <c r="F60"/>
  <c r="G60"/>
  <c r="H60"/>
  <c r="I60"/>
  <c r="J60"/>
  <c r="K60"/>
  <c r="L60"/>
  <c r="M60"/>
  <c r="N60"/>
  <c r="C59"/>
  <c r="D59"/>
  <c r="E59"/>
  <c r="F59"/>
  <c r="G59"/>
  <c r="H59"/>
  <c r="I59"/>
  <c r="J59"/>
  <c r="K59"/>
  <c r="L59"/>
  <c r="M59"/>
  <c r="N59"/>
  <c r="C64"/>
  <c r="D64"/>
  <c r="E64"/>
  <c r="F64"/>
  <c r="G64"/>
  <c r="H64"/>
  <c r="I64"/>
  <c r="J64"/>
  <c r="K64"/>
  <c r="L64"/>
  <c r="M64"/>
  <c r="N64"/>
  <c r="C65"/>
  <c r="D65"/>
  <c r="E65"/>
  <c r="F65"/>
  <c r="G65"/>
  <c r="H65"/>
  <c r="I65"/>
  <c r="J65"/>
  <c r="K65"/>
  <c r="L65"/>
  <c r="M65"/>
  <c r="N65"/>
  <c r="K67"/>
  <c r="C67"/>
  <c r="D67"/>
  <c r="E67"/>
  <c r="F67"/>
  <c r="G67"/>
  <c r="H67"/>
  <c r="I67"/>
  <c r="J67"/>
  <c r="L67"/>
  <c r="M67"/>
  <c r="N67"/>
  <c r="C50"/>
  <c r="D50"/>
  <c r="E50"/>
  <c r="F50"/>
  <c r="G50"/>
  <c r="H50"/>
  <c r="I50"/>
  <c r="J50"/>
  <c r="K50"/>
  <c r="L50"/>
  <c r="M50"/>
  <c r="N50"/>
  <c r="C53"/>
  <c r="D53"/>
  <c r="E53"/>
  <c r="F53"/>
  <c r="G53"/>
  <c r="H53"/>
  <c r="I53"/>
  <c r="J53"/>
  <c r="K53"/>
  <c r="L53"/>
  <c r="M53"/>
  <c r="N53"/>
  <c r="C57"/>
  <c r="D57"/>
  <c r="E57"/>
  <c r="F57"/>
  <c r="G57"/>
  <c r="H57"/>
  <c r="I57"/>
  <c r="J57"/>
  <c r="K57"/>
  <c r="L57"/>
  <c r="M57"/>
  <c r="N57"/>
  <c r="C61"/>
  <c r="D61"/>
  <c r="E61"/>
  <c r="F61"/>
  <c r="G61"/>
  <c r="H61"/>
  <c r="I61"/>
  <c r="J61"/>
  <c r="K61"/>
  <c r="L61"/>
  <c r="M61"/>
  <c r="N61"/>
  <c r="C62"/>
  <c r="D62"/>
  <c r="E62"/>
  <c r="F62"/>
  <c r="G62"/>
  <c r="H62"/>
  <c r="I62"/>
  <c r="J62"/>
  <c r="K62"/>
  <c r="L62"/>
  <c r="M62"/>
  <c r="N62"/>
  <c r="C63"/>
  <c r="D63"/>
  <c r="E63"/>
  <c r="F63"/>
  <c r="G63"/>
  <c r="H63"/>
  <c r="I63"/>
  <c r="J63"/>
  <c r="K63"/>
  <c r="L63"/>
  <c r="M63"/>
  <c r="N63"/>
  <c r="AF192"/>
  <c r="AE192"/>
  <c r="AD192"/>
  <c r="AC192"/>
  <c r="AB192"/>
  <c r="AA192"/>
  <c r="Z192"/>
  <c r="Y192"/>
  <c r="X192"/>
  <c r="W192"/>
  <c r="V192"/>
  <c r="U192"/>
  <c r="N192"/>
  <c r="M192"/>
  <c r="L192"/>
  <c r="K192"/>
  <c r="J192"/>
  <c r="I192"/>
  <c r="H192"/>
  <c r="G192"/>
  <c r="F192"/>
  <c r="O192" s="1"/>
  <c r="E192"/>
  <c r="D192"/>
  <c r="C192"/>
  <c r="P243"/>
  <c r="P244"/>
  <c r="P248"/>
  <c r="P249"/>
  <c r="P252"/>
  <c r="P253"/>
  <c r="P259"/>
  <c r="P250"/>
  <c r="P254"/>
  <c r="P242"/>
  <c r="P251"/>
  <c r="P256"/>
  <c r="P262"/>
  <c r="P261"/>
  <c r="P260"/>
  <c r="P258"/>
  <c r="P257"/>
  <c r="P255"/>
  <c r="P247"/>
  <c r="P246"/>
  <c r="P245"/>
  <c r="P231"/>
  <c r="P232"/>
  <c r="P235"/>
  <c r="P236"/>
  <c r="P239"/>
  <c r="P230"/>
  <c r="P237"/>
  <c r="P240"/>
  <c r="P234"/>
  <c r="P215"/>
  <c r="P216"/>
  <c r="P219"/>
  <c r="P220"/>
  <c r="P221"/>
  <c r="P223"/>
  <c r="P214"/>
  <c r="P222"/>
  <c r="P225"/>
  <c r="P228"/>
  <c r="P224"/>
  <c r="P218"/>
  <c r="P217"/>
  <c r="P199"/>
  <c r="P200"/>
  <c r="P202"/>
  <c r="P203"/>
  <c r="P205"/>
  <c r="P206"/>
  <c r="P207"/>
  <c r="P198"/>
  <c r="P204"/>
  <c r="P208"/>
  <c r="P201"/>
  <c r="P212"/>
  <c r="P185"/>
  <c r="P184"/>
  <c r="P189"/>
  <c r="P190"/>
  <c r="P193"/>
  <c r="P183"/>
  <c r="P191"/>
  <c r="P196"/>
  <c r="P194"/>
  <c r="P188"/>
  <c r="P186"/>
  <c r="P187"/>
  <c r="P168"/>
  <c r="P169"/>
  <c r="P173"/>
  <c r="P174"/>
  <c r="P176"/>
  <c r="P177"/>
  <c r="P178"/>
  <c r="P167"/>
  <c r="P175"/>
  <c r="P179"/>
  <c r="P181"/>
  <c r="P180"/>
  <c r="P172"/>
  <c r="P171"/>
  <c r="P170"/>
  <c r="P153"/>
  <c r="P154"/>
  <c r="P158"/>
  <c r="P159"/>
  <c r="P160"/>
  <c r="P162"/>
  <c r="P152"/>
  <c r="P163"/>
  <c r="P161"/>
  <c r="P164"/>
  <c r="P165"/>
  <c r="P156"/>
  <c r="P155"/>
  <c r="P142"/>
  <c r="P143"/>
  <c r="P147"/>
  <c r="P146"/>
  <c r="P149"/>
  <c r="P141"/>
  <c r="P148"/>
  <c r="P145"/>
  <c r="P150"/>
  <c r="P144"/>
  <c r="P123"/>
  <c r="P124"/>
  <c r="P128"/>
  <c r="P129"/>
  <c r="P132"/>
  <c r="P133"/>
  <c r="P130"/>
  <c r="P134"/>
  <c r="P122"/>
  <c r="P131"/>
  <c r="P135"/>
  <c r="P139"/>
  <c r="P137"/>
  <c r="P136"/>
  <c r="P127"/>
  <c r="P126"/>
  <c r="P125"/>
  <c r="P102"/>
  <c r="P103"/>
  <c r="P107"/>
  <c r="P108"/>
  <c r="P110"/>
  <c r="P111"/>
  <c r="P117"/>
  <c r="P112"/>
  <c r="P101"/>
  <c r="P109"/>
  <c r="P114"/>
  <c r="P120"/>
  <c r="P115"/>
  <c r="P113"/>
  <c r="P106"/>
  <c r="P105"/>
  <c r="P104"/>
  <c r="P89"/>
  <c r="P90"/>
  <c r="P93"/>
  <c r="P94"/>
  <c r="P96"/>
  <c r="P97"/>
  <c r="P98"/>
  <c r="P88"/>
  <c r="P95"/>
  <c r="P99"/>
  <c r="P91"/>
  <c r="P70"/>
  <c r="P71"/>
  <c r="P75"/>
  <c r="P76"/>
  <c r="P77"/>
  <c r="P79"/>
  <c r="P84"/>
  <c r="P80"/>
  <c r="P69"/>
  <c r="P78"/>
  <c r="P82"/>
  <c r="P86"/>
  <c r="P83"/>
  <c r="P81"/>
  <c r="P74"/>
  <c r="P73"/>
  <c r="P72"/>
  <c r="P49"/>
  <c r="P50"/>
  <c r="P54"/>
  <c r="P55"/>
  <c r="P58"/>
  <c r="P59"/>
  <c r="P64"/>
  <c r="P56"/>
  <c r="P60"/>
  <c r="P48"/>
  <c r="P57"/>
  <c r="P67"/>
  <c r="P65"/>
  <c r="P63"/>
  <c r="P62"/>
  <c r="P61"/>
  <c r="P53"/>
  <c r="P52"/>
  <c r="P51"/>
  <c r="P28"/>
  <c r="P29"/>
  <c r="P33"/>
  <c r="P34"/>
  <c r="P36"/>
  <c r="P38"/>
  <c r="P43"/>
  <c r="P39"/>
  <c r="P27"/>
  <c r="P37"/>
  <c r="P40"/>
  <c r="P32"/>
  <c r="P31"/>
  <c r="P46"/>
  <c r="P44"/>
  <c r="P41"/>
  <c r="P42"/>
  <c r="P4"/>
  <c r="P5"/>
  <c r="P9"/>
  <c r="P10"/>
  <c r="P13"/>
  <c r="P14"/>
  <c r="P20"/>
  <c r="P11"/>
  <c r="P15"/>
  <c r="P3"/>
  <c r="P12"/>
  <c r="P17"/>
  <c r="P22"/>
  <c r="P21"/>
  <c r="P19"/>
  <c r="P18"/>
  <c r="P16"/>
  <c r="P8"/>
  <c r="P7"/>
  <c r="P6"/>
  <c r="C252"/>
  <c r="D252"/>
  <c r="E252"/>
  <c r="F252"/>
  <c r="G252"/>
  <c r="H252"/>
  <c r="I252"/>
  <c r="J252"/>
  <c r="K252"/>
  <c r="L252"/>
  <c r="M252"/>
  <c r="N252"/>
  <c r="U62"/>
  <c r="V62"/>
  <c r="W62"/>
  <c r="X62"/>
  <c r="Y62"/>
  <c r="Z62"/>
  <c r="AA62"/>
  <c r="AB62"/>
  <c r="AC62"/>
  <c r="AD62"/>
  <c r="AE62"/>
  <c r="AF62"/>
  <c r="U64"/>
  <c r="V64"/>
  <c r="W64"/>
  <c r="X64"/>
  <c r="Y64"/>
  <c r="Z64"/>
  <c r="AA64"/>
  <c r="AB64"/>
  <c r="AC64"/>
  <c r="AD64"/>
  <c r="AE64"/>
  <c r="AF64"/>
  <c r="U65"/>
  <c r="V65"/>
  <c r="W65"/>
  <c r="X65"/>
  <c r="Y65"/>
  <c r="Z65"/>
  <c r="AA65"/>
  <c r="AB65"/>
  <c r="AC65"/>
  <c r="AD65"/>
  <c r="AE65"/>
  <c r="AF65"/>
  <c r="U58"/>
  <c r="V58"/>
  <c r="W58"/>
  <c r="X58"/>
  <c r="Y58"/>
  <c r="Z58"/>
  <c r="AA58"/>
  <c r="AB58"/>
  <c r="AC58"/>
  <c r="AD58"/>
  <c r="AE58"/>
  <c r="AF58"/>
  <c r="U48"/>
  <c r="V48"/>
  <c r="W48"/>
  <c r="W49"/>
  <c r="W51"/>
  <c r="W52"/>
  <c r="W54"/>
  <c r="W56"/>
  <c r="W55"/>
  <c r="W60"/>
  <c r="W59"/>
  <c r="W67"/>
  <c r="W50"/>
  <c r="W53"/>
  <c r="W57"/>
  <c r="W61"/>
  <c r="W63"/>
  <c r="X48"/>
  <c r="Y48"/>
  <c r="Z48"/>
  <c r="AA48"/>
  <c r="AA49"/>
  <c r="AA51"/>
  <c r="AA52"/>
  <c r="AA54"/>
  <c r="AA56"/>
  <c r="AA55"/>
  <c r="AA60"/>
  <c r="AA59"/>
  <c r="AA67"/>
  <c r="AA50"/>
  <c r="AA53"/>
  <c r="AA57"/>
  <c r="AA61"/>
  <c r="AA63"/>
  <c r="AB48"/>
  <c r="AC48"/>
  <c r="AD48"/>
  <c r="AE48"/>
  <c r="AE49"/>
  <c r="AE51"/>
  <c r="AE52"/>
  <c r="AE54"/>
  <c r="AE56"/>
  <c r="AE55"/>
  <c r="AE60"/>
  <c r="AE59"/>
  <c r="AE67"/>
  <c r="AE50"/>
  <c r="AE53"/>
  <c r="AE57"/>
  <c r="AE61"/>
  <c r="AE63"/>
  <c r="AF48"/>
  <c r="U49"/>
  <c r="V49"/>
  <c r="X49"/>
  <c r="Y49"/>
  <c r="Z49"/>
  <c r="AB49"/>
  <c r="AC49"/>
  <c r="AD49"/>
  <c r="AF49"/>
  <c r="Z51"/>
  <c r="Z52"/>
  <c r="Z54"/>
  <c r="Z56"/>
  <c r="Z55"/>
  <c r="Z60"/>
  <c r="Z59"/>
  <c r="Z67"/>
  <c r="Z50"/>
  <c r="Z53"/>
  <c r="Z57"/>
  <c r="Z61"/>
  <c r="Z63"/>
  <c r="U50"/>
  <c r="V50"/>
  <c r="V51"/>
  <c r="V52"/>
  <c r="V54"/>
  <c r="V56"/>
  <c r="V55"/>
  <c r="V60"/>
  <c r="V59"/>
  <c r="V67"/>
  <c r="V53"/>
  <c r="V57"/>
  <c r="V61"/>
  <c r="V63"/>
  <c r="X50"/>
  <c r="Y50"/>
  <c r="AB50"/>
  <c r="AC50"/>
  <c r="AD50"/>
  <c r="AF50"/>
  <c r="U51"/>
  <c r="X51"/>
  <c r="Y51"/>
  <c r="AB51"/>
  <c r="AC51"/>
  <c r="AD51"/>
  <c r="AF51"/>
  <c r="U52"/>
  <c r="X52"/>
  <c r="Y52"/>
  <c r="AB52"/>
  <c r="AC52"/>
  <c r="AD52"/>
  <c r="AF52"/>
  <c r="U53"/>
  <c r="X53"/>
  <c r="Y53"/>
  <c r="AB53"/>
  <c r="AC53"/>
  <c r="AD53"/>
  <c r="AF53"/>
  <c r="U54"/>
  <c r="X54"/>
  <c r="Y54"/>
  <c r="AB54"/>
  <c r="AC54"/>
  <c r="AD54"/>
  <c r="AF54"/>
  <c r="U55"/>
  <c r="X55"/>
  <c r="Y55"/>
  <c r="AB55"/>
  <c r="AC55"/>
  <c r="AD55"/>
  <c r="AF55"/>
  <c r="U56"/>
  <c r="X56"/>
  <c r="Y56"/>
  <c r="AB56"/>
  <c r="AC56"/>
  <c r="AD56"/>
  <c r="AF56"/>
  <c r="U57"/>
  <c r="X57"/>
  <c r="Y57"/>
  <c r="AB57"/>
  <c r="AC57"/>
  <c r="AD57"/>
  <c r="AF57"/>
  <c r="U59"/>
  <c r="X59"/>
  <c r="Y59"/>
  <c r="AB59"/>
  <c r="AC59"/>
  <c r="AD59"/>
  <c r="AF59"/>
  <c r="U60"/>
  <c r="X60"/>
  <c r="Y60"/>
  <c r="AB60"/>
  <c r="AC60"/>
  <c r="AD60"/>
  <c r="AF60"/>
  <c r="U61"/>
  <c r="X61"/>
  <c r="Y61"/>
  <c r="AB61"/>
  <c r="AC61"/>
  <c r="AD61"/>
  <c r="AF61"/>
  <c r="U63"/>
  <c r="X63"/>
  <c r="Y63"/>
  <c r="AB63"/>
  <c r="AC63"/>
  <c r="AD63"/>
  <c r="AF63"/>
  <c r="U67"/>
  <c r="X67"/>
  <c r="Y67"/>
  <c r="AB67"/>
  <c r="AC67"/>
  <c r="AD67"/>
  <c r="AF67"/>
  <c r="Q62"/>
  <c r="U149"/>
  <c r="V149"/>
  <c r="W149"/>
  <c r="X149"/>
  <c r="Y149"/>
  <c r="Z149"/>
  <c r="AA149"/>
  <c r="AB149"/>
  <c r="AC149"/>
  <c r="AD149"/>
  <c r="AE149"/>
  <c r="AF149"/>
  <c r="U141"/>
  <c r="V141"/>
  <c r="W141"/>
  <c r="X141"/>
  <c r="Y141"/>
  <c r="Z141"/>
  <c r="AA141"/>
  <c r="AB141"/>
  <c r="AC141"/>
  <c r="AD141"/>
  <c r="AE141"/>
  <c r="AF141"/>
  <c r="U148"/>
  <c r="V148"/>
  <c r="W148"/>
  <c r="X148"/>
  <c r="Y148"/>
  <c r="Z148"/>
  <c r="AA148"/>
  <c r="AB148"/>
  <c r="AC148"/>
  <c r="AD148"/>
  <c r="AE148"/>
  <c r="AF148"/>
  <c r="U150"/>
  <c r="V150"/>
  <c r="W150"/>
  <c r="X150"/>
  <c r="Y150"/>
  <c r="Z150"/>
  <c r="AA150"/>
  <c r="AB150"/>
  <c r="AC150"/>
  <c r="AD150"/>
  <c r="AE150"/>
  <c r="AF150"/>
  <c r="U142"/>
  <c r="V142"/>
  <c r="W142"/>
  <c r="X142"/>
  <c r="Y142"/>
  <c r="Z142"/>
  <c r="AA142"/>
  <c r="AB142"/>
  <c r="AC142"/>
  <c r="AD142"/>
  <c r="AE142"/>
  <c r="AF142"/>
  <c r="U143"/>
  <c r="V143"/>
  <c r="W143"/>
  <c r="X143"/>
  <c r="Y143"/>
  <c r="Z143"/>
  <c r="AA143"/>
  <c r="AB143"/>
  <c r="AC143"/>
  <c r="AD143"/>
  <c r="AE143"/>
  <c r="AF143"/>
  <c r="U144"/>
  <c r="V144"/>
  <c r="W144"/>
  <c r="X144"/>
  <c r="Y144"/>
  <c r="Z144"/>
  <c r="AA144"/>
  <c r="AB144"/>
  <c r="AC144"/>
  <c r="AD144"/>
  <c r="AE144"/>
  <c r="AF144"/>
  <c r="AE147"/>
  <c r="AE146"/>
  <c r="AE145"/>
  <c r="U145"/>
  <c r="V145"/>
  <c r="W145"/>
  <c r="X145"/>
  <c r="Y145"/>
  <c r="Z145"/>
  <c r="AA145"/>
  <c r="AB145"/>
  <c r="AC145"/>
  <c r="AD145"/>
  <c r="AF145"/>
  <c r="U146"/>
  <c r="V146"/>
  <c r="W146"/>
  <c r="X146"/>
  <c r="Y146"/>
  <c r="Z146"/>
  <c r="AA146"/>
  <c r="AB146"/>
  <c r="AC146"/>
  <c r="AD146"/>
  <c r="AF146"/>
  <c r="U147"/>
  <c r="V147"/>
  <c r="W147"/>
  <c r="X147"/>
  <c r="Y147"/>
  <c r="Z147"/>
  <c r="AA147"/>
  <c r="AB147"/>
  <c r="AC147"/>
  <c r="AD147"/>
  <c r="AF147"/>
  <c r="C149"/>
  <c r="D149"/>
  <c r="E149"/>
  <c r="F149"/>
  <c r="G149"/>
  <c r="H149"/>
  <c r="I149"/>
  <c r="J149"/>
  <c r="K149"/>
  <c r="L149"/>
  <c r="M149"/>
  <c r="N149"/>
  <c r="C141"/>
  <c r="D141"/>
  <c r="E141"/>
  <c r="F141"/>
  <c r="G141"/>
  <c r="H141"/>
  <c r="I141"/>
  <c r="J141"/>
  <c r="K141"/>
  <c r="L141"/>
  <c r="M141"/>
  <c r="N141"/>
  <c r="C148"/>
  <c r="D148"/>
  <c r="E148"/>
  <c r="F148"/>
  <c r="G148"/>
  <c r="H148"/>
  <c r="I148"/>
  <c r="J148"/>
  <c r="K148"/>
  <c r="L148"/>
  <c r="M148"/>
  <c r="N148"/>
  <c r="C150"/>
  <c r="D150"/>
  <c r="E150"/>
  <c r="F150"/>
  <c r="G150"/>
  <c r="H150"/>
  <c r="I150"/>
  <c r="J150"/>
  <c r="K150"/>
  <c r="L150"/>
  <c r="M150"/>
  <c r="N150"/>
  <c r="C142"/>
  <c r="D142"/>
  <c r="E142"/>
  <c r="F142"/>
  <c r="G142"/>
  <c r="H142"/>
  <c r="I142"/>
  <c r="J142"/>
  <c r="K142"/>
  <c r="L142"/>
  <c r="M142"/>
  <c r="N142"/>
  <c r="C143"/>
  <c r="D143"/>
  <c r="E143"/>
  <c r="F143"/>
  <c r="G143"/>
  <c r="H143"/>
  <c r="I143"/>
  <c r="J143"/>
  <c r="K143"/>
  <c r="L143"/>
  <c r="M143"/>
  <c r="N143"/>
  <c r="C144"/>
  <c r="D144"/>
  <c r="E144"/>
  <c r="F144"/>
  <c r="G144"/>
  <c r="H144"/>
  <c r="I144"/>
  <c r="J144"/>
  <c r="K144"/>
  <c r="L144"/>
  <c r="M144"/>
  <c r="N144"/>
  <c r="C145"/>
  <c r="D145"/>
  <c r="E145"/>
  <c r="F145"/>
  <c r="G145"/>
  <c r="H145"/>
  <c r="I145"/>
  <c r="J145"/>
  <c r="K145"/>
  <c r="L145"/>
  <c r="M145"/>
  <c r="N145"/>
  <c r="C146"/>
  <c r="D146"/>
  <c r="E146"/>
  <c r="F146"/>
  <c r="G146"/>
  <c r="H146"/>
  <c r="I146"/>
  <c r="J146"/>
  <c r="K146"/>
  <c r="L146"/>
  <c r="M146"/>
  <c r="N146"/>
  <c r="C147"/>
  <c r="D147"/>
  <c r="E147"/>
  <c r="E151" s="1"/>
  <c r="F147"/>
  <c r="G147"/>
  <c r="H147"/>
  <c r="I147"/>
  <c r="J147"/>
  <c r="K147"/>
  <c r="K151" s="1"/>
  <c r="L147"/>
  <c r="M147"/>
  <c r="M151" s="1"/>
  <c r="N147"/>
  <c r="Q149"/>
  <c r="Q259"/>
  <c r="C228"/>
  <c r="D228"/>
  <c r="E228"/>
  <c r="F228"/>
  <c r="G228"/>
  <c r="H228"/>
  <c r="I228"/>
  <c r="J228"/>
  <c r="K228"/>
  <c r="L228"/>
  <c r="M228"/>
  <c r="N228"/>
  <c r="C194"/>
  <c r="D194"/>
  <c r="E194"/>
  <c r="F194"/>
  <c r="G194"/>
  <c r="H194"/>
  <c r="I194"/>
  <c r="J194"/>
  <c r="K194"/>
  <c r="L194"/>
  <c r="M194"/>
  <c r="N194"/>
  <c r="C83"/>
  <c r="D83"/>
  <c r="E83"/>
  <c r="F83"/>
  <c r="G83"/>
  <c r="H83"/>
  <c r="I83"/>
  <c r="J83"/>
  <c r="K83"/>
  <c r="L83"/>
  <c r="M83"/>
  <c r="N83"/>
  <c r="C18"/>
  <c r="D18"/>
  <c r="E18"/>
  <c r="F18"/>
  <c r="G18"/>
  <c r="H18"/>
  <c r="I18"/>
  <c r="J18"/>
  <c r="K18"/>
  <c r="L18"/>
  <c r="M18"/>
  <c r="N18"/>
  <c r="C257"/>
  <c r="D257"/>
  <c r="E257"/>
  <c r="F257"/>
  <c r="G257"/>
  <c r="H257"/>
  <c r="I257"/>
  <c r="J257"/>
  <c r="K257"/>
  <c r="L257"/>
  <c r="M257"/>
  <c r="N257"/>
  <c r="U251"/>
  <c r="V251"/>
  <c r="W251"/>
  <c r="X251"/>
  <c r="Y251"/>
  <c r="Z251"/>
  <c r="AA251"/>
  <c r="AB251"/>
  <c r="AC251"/>
  <c r="AD251"/>
  <c r="AE251"/>
  <c r="AF251"/>
  <c r="U242"/>
  <c r="V242"/>
  <c r="W242"/>
  <c r="X242"/>
  <c r="Y242"/>
  <c r="Z242"/>
  <c r="AA242"/>
  <c r="AB242"/>
  <c r="AC242"/>
  <c r="AD242"/>
  <c r="AE242"/>
  <c r="AF242"/>
  <c r="U247"/>
  <c r="V247"/>
  <c r="W247"/>
  <c r="X247"/>
  <c r="Y247"/>
  <c r="Z247"/>
  <c r="AA247"/>
  <c r="AB247"/>
  <c r="AC247"/>
  <c r="AD247"/>
  <c r="AE247"/>
  <c r="AF247"/>
  <c r="U257"/>
  <c r="V257"/>
  <c r="W257"/>
  <c r="X257"/>
  <c r="Y257"/>
  <c r="Z257"/>
  <c r="AA257"/>
  <c r="AB257"/>
  <c r="AC257"/>
  <c r="AD257"/>
  <c r="AE257"/>
  <c r="AF257"/>
  <c r="U253"/>
  <c r="V253"/>
  <c r="W253"/>
  <c r="X253"/>
  <c r="Y253"/>
  <c r="Z253"/>
  <c r="AA253"/>
  <c r="AB253"/>
  <c r="AC253"/>
  <c r="AD253"/>
  <c r="AE253"/>
  <c r="AF253"/>
  <c r="U254"/>
  <c r="V254"/>
  <c r="W254"/>
  <c r="X254"/>
  <c r="Y254"/>
  <c r="Z254"/>
  <c r="AA254"/>
  <c r="AB254"/>
  <c r="AC254"/>
  <c r="AD254"/>
  <c r="AE254"/>
  <c r="AF254"/>
  <c r="U256"/>
  <c r="V256"/>
  <c r="W256"/>
  <c r="X256"/>
  <c r="Y256"/>
  <c r="Z256"/>
  <c r="AA256"/>
  <c r="AB256"/>
  <c r="AC256"/>
  <c r="AD256"/>
  <c r="AE256"/>
  <c r="AF256"/>
  <c r="U249"/>
  <c r="V249"/>
  <c r="W249"/>
  <c r="X249"/>
  <c r="Y249"/>
  <c r="Z249"/>
  <c r="AA249"/>
  <c r="AB249"/>
  <c r="AC249"/>
  <c r="AD249"/>
  <c r="AE249"/>
  <c r="AF249"/>
  <c r="U243"/>
  <c r="V243"/>
  <c r="W243"/>
  <c r="X243"/>
  <c r="Y243"/>
  <c r="Z243"/>
  <c r="AA243"/>
  <c r="AB243"/>
  <c r="AC243"/>
  <c r="AD243"/>
  <c r="AE243"/>
  <c r="AF243"/>
  <c r="U244"/>
  <c r="V244"/>
  <c r="W244"/>
  <c r="X244"/>
  <c r="Y244"/>
  <c r="Z244"/>
  <c r="AA244"/>
  <c r="AB244"/>
  <c r="AC244"/>
  <c r="AD244"/>
  <c r="AE244"/>
  <c r="AF244"/>
  <c r="U245"/>
  <c r="V245"/>
  <c r="W245"/>
  <c r="X245"/>
  <c r="Y245"/>
  <c r="Z245"/>
  <c r="AA245"/>
  <c r="AB245"/>
  <c r="AC245"/>
  <c r="AD245"/>
  <c r="AE245"/>
  <c r="AF245"/>
  <c r="U246"/>
  <c r="AG246" s="1"/>
  <c r="V246"/>
  <c r="W246"/>
  <c r="X246"/>
  <c r="Y246"/>
  <c r="Z246"/>
  <c r="AA246"/>
  <c r="AB246"/>
  <c r="AC246"/>
  <c r="AD246"/>
  <c r="AE246"/>
  <c r="AF246"/>
  <c r="U248"/>
  <c r="V248"/>
  <c r="W248"/>
  <c r="X248"/>
  <c r="Y248"/>
  <c r="Z248"/>
  <c r="AA248"/>
  <c r="AB248"/>
  <c r="AC248"/>
  <c r="AD248"/>
  <c r="AE248"/>
  <c r="AF248"/>
  <c r="U250"/>
  <c r="V250"/>
  <c r="W250"/>
  <c r="X250"/>
  <c r="Y250"/>
  <c r="Z250"/>
  <c r="AA250"/>
  <c r="AB250"/>
  <c r="AC250"/>
  <c r="AD250"/>
  <c r="AE250"/>
  <c r="AF250"/>
  <c r="U252"/>
  <c r="V252"/>
  <c r="W252"/>
  <c r="X252"/>
  <c r="Y252"/>
  <c r="Z252"/>
  <c r="AA252"/>
  <c r="AB252"/>
  <c r="AC252"/>
  <c r="AD252"/>
  <c r="AE252"/>
  <c r="AF252"/>
  <c r="U255"/>
  <c r="V255"/>
  <c r="W255"/>
  <c r="X255"/>
  <c r="Y255"/>
  <c r="Z255"/>
  <c r="AA255"/>
  <c r="AB255"/>
  <c r="AC255"/>
  <c r="AD255"/>
  <c r="AE255"/>
  <c r="AF255"/>
  <c r="U258"/>
  <c r="V258"/>
  <c r="W258"/>
  <c r="X258"/>
  <c r="Y258"/>
  <c r="Z258"/>
  <c r="AA258"/>
  <c r="AB258"/>
  <c r="AC258"/>
  <c r="AD258"/>
  <c r="AE258"/>
  <c r="AF258"/>
  <c r="U259"/>
  <c r="V259"/>
  <c r="W259"/>
  <c r="X259"/>
  <c r="Y259"/>
  <c r="Z259"/>
  <c r="AA259"/>
  <c r="AB259"/>
  <c r="AC259"/>
  <c r="AD259"/>
  <c r="AE259"/>
  <c r="AF259"/>
  <c r="C261"/>
  <c r="D261"/>
  <c r="E261"/>
  <c r="F261"/>
  <c r="G261"/>
  <c r="H261"/>
  <c r="I261"/>
  <c r="J261"/>
  <c r="K261"/>
  <c r="L261"/>
  <c r="M261"/>
  <c r="N261"/>
  <c r="AF261"/>
  <c r="AF260"/>
  <c r="AF262"/>
  <c r="AE261"/>
  <c r="AD261"/>
  <c r="AC261"/>
  <c r="AB261"/>
  <c r="AA261"/>
  <c r="Z261"/>
  <c r="Z260"/>
  <c r="Z262"/>
  <c r="Y261"/>
  <c r="X261"/>
  <c r="X260"/>
  <c r="X262"/>
  <c r="W261"/>
  <c r="V261"/>
  <c r="U261"/>
  <c r="C251"/>
  <c r="D251"/>
  <c r="E251"/>
  <c r="F251"/>
  <c r="G251"/>
  <c r="H251"/>
  <c r="I251"/>
  <c r="J251"/>
  <c r="K251"/>
  <c r="L251"/>
  <c r="M251"/>
  <c r="N251"/>
  <c r="C242"/>
  <c r="D242"/>
  <c r="E242"/>
  <c r="F242"/>
  <c r="G242"/>
  <c r="H242"/>
  <c r="I242"/>
  <c r="J242"/>
  <c r="K242"/>
  <c r="L242"/>
  <c r="M242"/>
  <c r="N242"/>
  <c r="C247"/>
  <c r="D247"/>
  <c r="E247"/>
  <c r="F247"/>
  <c r="G247"/>
  <c r="H247"/>
  <c r="I247"/>
  <c r="J247"/>
  <c r="K247"/>
  <c r="L247"/>
  <c r="M247"/>
  <c r="N247"/>
  <c r="C253"/>
  <c r="D253"/>
  <c r="E253"/>
  <c r="F253"/>
  <c r="G253"/>
  <c r="H253"/>
  <c r="I253"/>
  <c r="J253"/>
  <c r="K253"/>
  <c r="L253"/>
  <c r="M253"/>
  <c r="N253"/>
  <c r="C254"/>
  <c r="D254"/>
  <c r="E254"/>
  <c r="F254"/>
  <c r="G254"/>
  <c r="H254"/>
  <c r="I254"/>
  <c r="J254"/>
  <c r="K254"/>
  <c r="L254"/>
  <c r="M254"/>
  <c r="N254"/>
  <c r="C256"/>
  <c r="D256"/>
  <c r="E256"/>
  <c r="F256"/>
  <c r="G256"/>
  <c r="H256"/>
  <c r="I256"/>
  <c r="J256"/>
  <c r="K256"/>
  <c r="L256"/>
  <c r="M256"/>
  <c r="N256"/>
  <c r="C249"/>
  <c r="D249"/>
  <c r="E249"/>
  <c r="F249"/>
  <c r="G249"/>
  <c r="H249"/>
  <c r="I249"/>
  <c r="J249"/>
  <c r="K249"/>
  <c r="L249"/>
  <c r="M249"/>
  <c r="N249"/>
  <c r="C243"/>
  <c r="D243"/>
  <c r="E243"/>
  <c r="F243"/>
  <c r="G243"/>
  <c r="H243"/>
  <c r="I243"/>
  <c r="J243"/>
  <c r="K243"/>
  <c r="L243"/>
  <c r="M243"/>
  <c r="N243"/>
  <c r="C244"/>
  <c r="D244"/>
  <c r="E244"/>
  <c r="F244"/>
  <c r="G244"/>
  <c r="H244"/>
  <c r="I244"/>
  <c r="J244"/>
  <c r="K244"/>
  <c r="L244"/>
  <c r="M244"/>
  <c r="N244"/>
  <c r="C245"/>
  <c r="D245"/>
  <c r="E245"/>
  <c r="F245"/>
  <c r="G245"/>
  <c r="H245"/>
  <c r="I245"/>
  <c r="J245"/>
  <c r="K245"/>
  <c r="L245"/>
  <c r="M245"/>
  <c r="N245"/>
  <c r="C246"/>
  <c r="D246"/>
  <c r="E246"/>
  <c r="O246" s="1"/>
  <c r="F246"/>
  <c r="G246"/>
  <c r="H246"/>
  <c r="I246"/>
  <c r="J246"/>
  <c r="K246"/>
  <c r="L246"/>
  <c r="M246"/>
  <c r="N246"/>
  <c r="C248"/>
  <c r="D248"/>
  <c r="E248"/>
  <c r="F248"/>
  <c r="G248"/>
  <c r="H248"/>
  <c r="I248"/>
  <c r="J248"/>
  <c r="K248"/>
  <c r="L248"/>
  <c r="M248"/>
  <c r="N248"/>
  <c r="C250"/>
  <c r="D250"/>
  <c r="E250"/>
  <c r="F250"/>
  <c r="G250"/>
  <c r="H250"/>
  <c r="I250"/>
  <c r="J250"/>
  <c r="K250"/>
  <c r="L250"/>
  <c r="M250"/>
  <c r="N250"/>
  <c r="C255"/>
  <c r="D255"/>
  <c r="E255"/>
  <c r="F255"/>
  <c r="G255"/>
  <c r="H255"/>
  <c r="I255"/>
  <c r="J255"/>
  <c r="K255"/>
  <c r="L255"/>
  <c r="M255"/>
  <c r="N255"/>
  <c r="C258"/>
  <c r="D258"/>
  <c r="E258"/>
  <c r="F258"/>
  <c r="G258"/>
  <c r="H258"/>
  <c r="I258"/>
  <c r="J258"/>
  <c r="K258"/>
  <c r="L258"/>
  <c r="M258"/>
  <c r="N258"/>
  <c r="C259"/>
  <c r="D259"/>
  <c r="E259"/>
  <c r="F259"/>
  <c r="G259"/>
  <c r="H259"/>
  <c r="I259"/>
  <c r="J259"/>
  <c r="K259"/>
  <c r="L259"/>
  <c r="M259"/>
  <c r="N259"/>
  <c r="C260"/>
  <c r="D260"/>
  <c r="E260"/>
  <c r="F260"/>
  <c r="G260"/>
  <c r="H260"/>
  <c r="I260"/>
  <c r="J260"/>
  <c r="K260"/>
  <c r="L260"/>
  <c r="M260"/>
  <c r="N260"/>
  <c r="C262"/>
  <c r="D262"/>
  <c r="E262"/>
  <c r="F262"/>
  <c r="G262"/>
  <c r="H262"/>
  <c r="I262"/>
  <c r="J262"/>
  <c r="K262"/>
  <c r="L262"/>
  <c r="M262"/>
  <c r="N262"/>
  <c r="Q261"/>
  <c r="U22"/>
  <c r="V22"/>
  <c r="W22"/>
  <c r="X22"/>
  <c r="Y22"/>
  <c r="Z22"/>
  <c r="AA22"/>
  <c r="AB22"/>
  <c r="AC22"/>
  <c r="AD22"/>
  <c r="AE22"/>
  <c r="AF22"/>
  <c r="U3"/>
  <c r="V3"/>
  <c r="W3"/>
  <c r="X3"/>
  <c r="Y3"/>
  <c r="Z3"/>
  <c r="AA3"/>
  <c r="AB3"/>
  <c r="AC3"/>
  <c r="AD3"/>
  <c r="AE3"/>
  <c r="AF3"/>
  <c r="U4"/>
  <c r="V4"/>
  <c r="W4"/>
  <c r="X4"/>
  <c r="Y4"/>
  <c r="Z4"/>
  <c r="AA4"/>
  <c r="AB4"/>
  <c r="AC4"/>
  <c r="AD4"/>
  <c r="AE4"/>
  <c r="AF4"/>
  <c r="U5"/>
  <c r="V5"/>
  <c r="W5"/>
  <c r="X5"/>
  <c r="Y5"/>
  <c r="Z5"/>
  <c r="AA5"/>
  <c r="AB5"/>
  <c r="AC5"/>
  <c r="AD5"/>
  <c r="AE5"/>
  <c r="AF5"/>
  <c r="U6"/>
  <c r="V6"/>
  <c r="W6"/>
  <c r="X6"/>
  <c r="Y6"/>
  <c r="Z6"/>
  <c r="AA6"/>
  <c r="AB6"/>
  <c r="AC6"/>
  <c r="AD6"/>
  <c r="AE6"/>
  <c r="AF6"/>
  <c r="U7"/>
  <c r="V7"/>
  <c r="W7"/>
  <c r="X7"/>
  <c r="Y7"/>
  <c r="Z7"/>
  <c r="AA7"/>
  <c r="AB7"/>
  <c r="AC7"/>
  <c r="AD7"/>
  <c r="AE7"/>
  <c r="AF7"/>
  <c r="U8"/>
  <c r="V8"/>
  <c r="W8"/>
  <c r="X8"/>
  <c r="Y8"/>
  <c r="Z8"/>
  <c r="AA8"/>
  <c r="AB8"/>
  <c r="AC8"/>
  <c r="AD8"/>
  <c r="AE8"/>
  <c r="AF8"/>
  <c r="U9"/>
  <c r="V9"/>
  <c r="W9"/>
  <c r="X9"/>
  <c r="Y9"/>
  <c r="Z9"/>
  <c r="AA9"/>
  <c r="AB9"/>
  <c r="AC9"/>
  <c r="AD9"/>
  <c r="AE9"/>
  <c r="AF9"/>
  <c r="U10"/>
  <c r="V10"/>
  <c r="W10"/>
  <c r="X10"/>
  <c r="Y10"/>
  <c r="Z10"/>
  <c r="AA10"/>
  <c r="AB10"/>
  <c r="AC10"/>
  <c r="AD10"/>
  <c r="AE10"/>
  <c r="AF10"/>
  <c r="U11"/>
  <c r="V11"/>
  <c r="W11"/>
  <c r="X11"/>
  <c r="Y11"/>
  <c r="Z11"/>
  <c r="AA11"/>
  <c r="AB11"/>
  <c r="AC11"/>
  <c r="AD11"/>
  <c r="AE11"/>
  <c r="AF11"/>
  <c r="U12"/>
  <c r="V12"/>
  <c r="W12"/>
  <c r="X12"/>
  <c r="Y12"/>
  <c r="Z12"/>
  <c r="AA12"/>
  <c r="AB12"/>
  <c r="AC12"/>
  <c r="AD12"/>
  <c r="AE12"/>
  <c r="AF12"/>
  <c r="U13"/>
  <c r="V13"/>
  <c r="W13"/>
  <c r="X13"/>
  <c r="Y13"/>
  <c r="Z13"/>
  <c r="AA13"/>
  <c r="AB13"/>
  <c r="AC13"/>
  <c r="AD13"/>
  <c r="AE13"/>
  <c r="AF13"/>
  <c r="U14"/>
  <c r="V14"/>
  <c r="W14"/>
  <c r="X14"/>
  <c r="Y14"/>
  <c r="Z14"/>
  <c r="AA14"/>
  <c r="AB14"/>
  <c r="AC14"/>
  <c r="AD14"/>
  <c r="AE14"/>
  <c r="AF14"/>
  <c r="U15"/>
  <c r="V15"/>
  <c r="W15"/>
  <c r="X15"/>
  <c r="Y15"/>
  <c r="Z15"/>
  <c r="AA15"/>
  <c r="AB15"/>
  <c r="AC15"/>
  <c r="AD15"/>
  <c r="AE15"/>
  <c r="AF15"/>
  <c r="U16"/>
  <c r="V16"/>
  <c r="W16"/>
  <c r="X16"/>
  <c r="Y16"/>
  <c r="Z16"/>
  <c r="AA16"/>
  <c r="AB16"/>
  <c r="AC16"/>
  <c r="AD16"/>
  <c r="AE16"/>
  <c r="AF16"/>
  <c r="U17"/>
  <c r="V17"/>
  <c r="W17"/>
  <c r="X17"/>
  <c r="Y17"/>
  <c r="Z17"/>
  <c r="AA17"/>
  <c r="AB17"/>
  <c r="AC17"/>
  <c r="AD17"/>
  <c r="AE17"/>
  <c r="AF17"/>
  <c r="U18"/>
  <c r="V18"/>
  <c r="W18"/>
  <c r="X18"/>
  <c r="Y18"/>
  <c r="Z18"/>
  <c r="AA18"/>
  <c r="AB18"/>
  <c r="AC18"/>
  <c r="AD18"/>
  <c r="AE18"/>
  <c r="AF18"/>
  <c r="U19"/>
  <c r="V19"/>
  <c r="W19"/>
  <c r="X19"/>
  <c r="Y19"/>
  <c r="Z19"/>
  <c r="AA19"/>
  <c r="AB19"/>
  <c r="AC19"/>
  <c r="AD19"/>
  <c r="AE19"/>
  <c r="AF19"/>
  <c r="U20"/>
  <c r="V20"/>
  <c r="W20"/>
  <c r="X20"/>
  <c r="Y20"/>
  <c r="Z20"/>
  <c r="AA20"/>
  <c r="AB20"/>
  <c r="AC20"/>
  <c r="AD20"/>
  <c r="AE20"/>
  <c r="AF20"/>
  <c r="U21"/>
  <c r="V21"/>
  <c r="W21"/>
  <c r="X21"/>
  <c r="Y21"/>
  <c r="Z21"/>
  <c r="AA21"/>
  <c r="AB21"/>
  <c r="AC21"/>
  <c r="AD21"/>
  <c r="AE21"/>
  <c r="AF21"/>
  <c r="V23"/>
  <c r="W23"/>
  <c r="X23"/>
  <c r="Y23"/>
  <c r="Z23"/>
  <c r="AA23"/>
  <c r="AB23"/>
  <c r="AC23"/>
  <c r="AD23"/>
  <c r="AE23"/>
  <c r="AF23"/>
  <c r="D22"/>
  <c r="E22"/>
  <c r="F22"/>
  <c r="G22"/>
  <c r="H22"/>
  <c r="I22"/>
  <c r="J22"/>
  <c r="K22"/>
  <c r="L22"/>
  <c r="M22"/>
  <c r="N22"/>
  <c r="C3"/>
  <c r="D3"/>
  <c r="E3"/>
  <c r="F3"/>
  <c r="G3"/>
  <c r="H3"/>
  <c r="I3"/>
  <c r="J3"/>
  <c r="K3"/>
  <c r="L3"/>
  <c r="M3"/>
  <c r="N3"/>
  <c r="C4"/>
  <c r="D4"/>
  <c r="E4"/>
  <c r="F4"/>
  <c r="G4"/>
  <c r="H4"/>
  <c r="I4"/>
  <c r="J4"/>
  <c r="K4"/>
  <c r="L4"/>
  <c r="M4"/>
  <c r="N4"/>
  <c r="C5"/>
  <c r="D5"/>
  <c r="E5"/>
  <c r="F5"/>
  <c r="G5"/>
  <c r="H5"/>
  <c r="I5"/>
  <c r="J5"/>
  <c r="K5"/>
  <c r="L5"/>
  <c r="M5"/>
  <c r="N5"/>
  <c r="C6"/>
  <c r="D6"/>
  <c r="E6"/>
  <c r="F6"/>
  <c r="G6"/>
  <c r="H6"/>
  <c r="I6"/>
  <c r="J6"/>
  <c r="K6"/>
  <c r="L6"/>
  <c r="M6"/>
  <c r="N6"/>
  <c r="C7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9"/>
  <c r="D9"/>
  <c r="E9"/>
  <c r="F9"/>
  <c r="G9"/>
  <c r="H9"/>
  <c r="I9"/>
  <c r="J9"/>
  <c r="K9"/>
  <c r="L9"/>
  <c r="M9"/>
  <c r="N9"/>
  <c r="C10"/>
  <c r="D10"/>
  <c r="E10"/>
  <c r="F10"/>
  <c r="G10"/>
  <c r="H10"/>
  <c r="I10"/>
  <c r="J10"/>
  <c r="K10"/>
  <c r="L10"/>
  <c r="M10"/>
  <c r="N10"/>
  <c r="C11"/>
  <c r="D11"/>
  <c r="E11"/>
  <c r="F11"/>
  <c r="G11"/>
  <c r="H11"/>
  <c r="I11"/>
  <c r="J11"/>
  <c r="K11"/>
  <c r="L11"/>
  <c r="M11"/>
  <c r="N11"/>
  <c r="C12"/>
  <c r="D12"/>
  <c r="E12"/>
  <c r="F12"/>
  <c r="G12"/>
  <c r="H12"/>
  <c r="I12"/>
  <c r="J12"/>
  <c r="K12"/>
  <c r="L12"/>
  <c r="M12"/>
  <c r="N12"/>
  <c r="C13"/>
  <c r="D13"/>
  <c r="E13"/>
  <c r="F13"/>
  <c r="G13"/>
  <c r="H13"/>
  <c r="I13"/>
  <c r="J13"/>
  <c r="K13"/>
  <c r="L13"/>
  <c r="M13"/>
  <c r="N13"/>
  <c r="C14"/>
  <c r="D14"/>
  <c r="E14"/>
  <c r="F14"/>
  <c r="G14"/>
  <c r="H14"/>
  <c r="I14"/>
  <c r="J14"/>
  <c r="K14"/>
  <c r="L14"/>
  <c r="M14"/>
  <c r="N14"/>
  <c r="C15"/>
  <c r="D15"/>
  <c r="E15"/>
  <c r="F15"/>
  <c r="G15"/>
  <c r="H15"/>
  <c r="I15"/>
  <c r="J15"/>
  <c r="K15"/>
  <c r="L15"/>
  <c r="M15"/>
  <c r="N15"/>
  <c r="C16"/>
  <c r="D16"/>
  <c r="E16"/>
  <c r="F16"/>
  <c r="G16"/>
  <c r="H16"/>
  <c r="I16"/>
  <c r="J16"/>
  <c r="K16"/>
  <c r="L16"/>
  <c r="M16"/>
  <c r="N16"/>
  <c r="C17"/>
  <c r="D17"/>
  <c r="E17"/>
  <c r="F17"/>
  <c r="G17"/>
  <c r="H17"/>
  <c r="I17"/>
  <c r="J17"/>
  <c r="K17"/>
  <c r="L17"/>
  <c r="M17"/>
  <c r="N17"/>
  <c r="C19"/>
  <c r="D19"/>
  <c r="E19"/>
  <c r="F19"/>
  <c r="G19"/>
  <c r="H19"/>
  <c r="I19"/>
  <c r="J19"/>
  <c r="K19"/>
  <c r="L19"/>
  <c r="M19"/>
  <c r="N19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D23"/>
  <c r="E23"/>
  <c r="F23"/>
  <c r="G23"/>
  <c r="H23"/>
  <c r="I23"/>
  <c r="J23"/>
  <c r="K23"/>
  <c r="L23"/>
  <c r="M23"/>
  <c r="N23"/>
  <c r="Q22"/>
  <c r="Q65"/>
  <c r="Q44"/>
  <c r="C117"/>
  <c r="D117"/>
  <c r="E117"/>
  <c r="F117"/>
  <c r="G117"/>
  <c r="H117"/>
  <c r="I117"/>
  <c r="J117"/>
  <c r="K117"/>
  <c r="L117"/>
  <c r="M117"/>
  <c r="N117"/>
  <c r="C115"/>
  <c r="D115"/>
  <c r="E115"/>
  <c r="F115"/>
  <c r="G115"/>
  <c r="H115"/>
  <c r="I115"/>
  <c r="J115"/>
  <c r="K115"/>
  <c r="L115"/>
  <c r="M115"/>
  <c r="N115"/>
  <c r="U202"/>
  <c r="V202"/>
  <c r="W202"/>
  <c r="X202"/>
  <c r="Y202"/>
  <c r="Z202"/>
  <c r="AA202"/>
  <c r="AB202"/>
  <c r="AC202"/>
  <c r="AD202"/>
  <c r="AE202"/>
  <c r="AF202"/>
  <c r="U199"/>
  <c r="V199"/>
  <c r="W199"/>
  <c r="X199"/>
  <c r="Y199"/>
  <c r="Z199"/>
  <c r="AA199"/>
  <c r="AB199"/>
  <c r="AC199"/>
  <c r="AD199"/>
  <c r="AE199"/>
  <c r="AF199"/>
  <c r="U200"/>
  <c r="V200"/>
  <c r="W200"/>
  <c r="X200"/>
  <c r="Y200"/>
  <c r="Z200"/>
  <c r="AA200"/>
  <c r="AB200"/>
  <c r="AC200"/>
  <c r="AD200"/>
  <c r="AE200"/>
  <c r="AF200"/>
  <c r="AC212"/>
  <c r="U212"/>
  <c r="V212"/>
  <c r="W212"/>
  <c r="X212"/>
  <c r="Y212"/>
  <c r="Z212"/>
  <c r="AA212"/>
  <c r="AB212"/>
  <c r="AD212"/>
  <c r="AE212"/>
  <c r="AF212"/>
  <c r="U205"/>
  <c r="V205"/>
  <c r="W205"/>
  <c r="X205"/>
  <c r="Y205"/>
  <c r="Z205"/>
  <c r="AA205"/>
  <c r="AB205"/>
  <c r="AC205"/>
  <c r="AD205"/>
  <c r="AE205"/>
  <c r="AF205"/>
  <c r="U198"/>
  <c r="V198"/>
  <c r="W198"/>
  <c r="X198"/>
  <c r="Y198"/>
  <c r="Z198"/>
  <c r="AA198"/>
  <c r="AB198"/>
  <c r="AC198"/>
  <c r="AD198"/>
  <c r="AE198"/>
  <c r="AF198"/>
  <c r="U201"/>
  <c r="V201"/>
  <c r="AG201" s="1"/>
  <c r="W201"/>
  <c r="W203"/>
  <c r="W207"/>
  <c r="W206"/>
  <c r="W208"/>
  <c r="W204"/>
  <c r="X201"/>
  <c r="Y201"/>
  <c r="Z201"/>
  <c r="AA201"/>
  <c r="AB201"/>
  <c r="AC201"/>
  <c r="AC203"/>
  <c r="AC207"/>
  <c r="AC206"/>
  <c r="AC208"/>
  <c r="AC204"/>
  <c r="AD201"/>
  <c r="AE201"/>
  <c r="AF201"/>
  <c r="U203"/>
  <c r="V203"/>
  <c r="X203"/>
  <c r="Y203"/>
  <c r="Z203"/>
  <c r="AA203"/>
  <c r="AB203"/>
  <c r="AD203"/>
  <c r="AE203"/>
  <c r="AF203"/>
  <c r="U204"/>
  <c r="V204"/>
  <c r="X204"/>
  <c r="Y204"/>
  <c r="Z204"/>
  <c r="AA204"/>
  <c r="AB204"/>
  <c r="AD204"/>
  <c r="AE204"/>
  <c r="AF204"/>
  <c r="U206"/>
  <c r="V206"/>
  <c r="X206"/>
  <c r="Y206"/>
  <c r="Z206"/>
  <c r="AA206"/>
  <c r="AB206"/>
  <c r="AD206"/>
  <c r="AE206"/>
  <c r="AF206"/>
  <c r="C206"/>
  <c r="D206"/>
  <c r="E206"/>
  <c r="F206"/>
  <c r="G206"/>
  <c r="H206"/>
  <c r="I206"/>
  <c r="J206"/>
  <c r="K206"/>
  <c r="L206"/>
  <c r="M206"/>
  <c r="N206"/>
  <c r="U207"/>
  <c r="V207"/>
  <c r="X207"/>
  <c r="Y207"/>
  <c r="Z207"/>
  <c r="AA207"/>
  <c r="AB207"/>
  <c r="AD207"/>
  <c r="AE207"/>
  <c r="AF207"/>
  <c r="U208"/>
  <c r="V208"/>
  <c r="X208"/>
  <c r="Y208"/>
  <c r="Z208"/>
  <c r="AA208"/>
  <c r="AB208"/>
  <c r="AD208"/>
  <c r="AE208"/>
  <c r="AF208"/>
  <c r="C202"/>
  <c r="D202"/>
  <c r="E202"/>
  <c r="F202"/>
  <c r="G202"/>
  <c r="H202"/>
  <c r="I202"/>
  <c r="J202"/>
  <c r="K202"/>
  <c r="L202"/>
  <c r="M202"/>
  <c r="N202"/>
  <c r="C199"/>
  <c r="D199"/>
  <c r="E199"/>
  <c r="F199"/>
  <c r="G199"/>
  <c r="H199"/>
  <c r="I199"/>
  <c r="J199"/>
  <c r="K199"/>
  <c r="L199"/>
  <c r="M199"/>
  <c r="N199"/>
  <c r="C200"/>
  <c r="D200"/>
  <c r="E200"/>
  <c r="F200"/>
  <c r="G200"/>
  <c r="H200"/>
  <c r="I200"/>
  <c r="J200"/>
  <c r="K200"/>
  <c r="L200"/>
  <c r="M200"/>
  <c r="N200"/>
  <c r="K212"/>
  <c r="C212"/>
  <c r="D212"/>
  <c r="E212"/>
  <c r="F212"/>
  <c r="G212"/>
  <c r="H212"/>
  <c r="I212"/>
  <c r="J212"/>
  <c r="L212"/>
  <c r="M212"/>
  <c r="N212"/>
  <c r="C205"/>
  <c r="D205"/>
  <c r="E205"/>
  <c r="F205"/>
  <c r="G205"/>
  <c r="H205"/>
  <c r="H198"/>
  <c r="H203"/>
  <c r="H207"/>
  <c r="H208"/>
  <c r="H201"/>
  <c r="H204"/>
  <c r="I205"/>
  <c r="J205"/>
  <c r="K205"/>
  <c r="L205"/>
  <c r="M205"/>
  <c r="N205"/>
  <c r="N198"/>
  <c r="N203"/>
  <c r="N207"/>
  <c r="N208"/>
  <c r="N201"/>
  <c r="N204"/>
  <c r="C198"/>
  <c r="D198"/>
  <c r="D203"/>
  <c r="D207"/>
  <c r="D208"/>
  <c r="D201"/>
  <c r="O201" s="1"/>
  <c r="D204"/>
  <c r="E198"/>
  <c r="F198"/>
  <c r="G198"/>
  <c r="I198"/>
  <c r="J198"/>
  <c r="K198"/>
  <c r="L198"/>
  <c r="L203"/>
  <c r="L207"/>
  <c r="L208"/>
  <c r="L201"/>
  <c r="L204"/>
  <c r="M198"/>
  <c r="C201"/>
  <c r="E201"/>
  <c r="F201"/>
  <c r="G201"/>
  <c r="I201"/>
  <c r="J201"/>
  <c r="K201"/>
  <c r="M201"/>
  <c r="C203"/>
  <c r="E203"/>
  <c r="F203"/>
  <c r="G203"/>
  <c r="I203"/>
  <c r="J203"/>
  <c r="K203"/>
  <c r="M203"/>
  <c r="C204"/>
  <c r="E204"/>
  <c r="F204"/>
  <c r="G204"/>
  <c r="I204"/>
  <c r="J204"/>
  <c r="K204"/>
  <c r="M204"/>
  <c r="C207"/>
  <c r="E207"/>
  <c r="F207"/>
  <c r="G207"/>
  <c r="I207"/>
  <c r="J207"/>
  <c r="K207"/>
  <c r="M207"/>
  <c r="C208"/>
  <c r="E208"/>
  <c r="F208"/>
  <c r="G208"/>
  <c r="I208"/>
  <c r="J208"/>
  <c r="K208"/>
  <c r="M208"/>
  <c r="Q82"/>
  <c r="Q150"/>
  <c r="Q64"/>
  <c r="Q43"/>
  <c r="U222"/>
  <c r="V222"/>
  <c r="W222"/>
  <c r="X222"/>
  <c r="Y222"/>
  <c r="Z222"/>
  <c r="AA222"/>
  <c r="AB222"/>
  <c r="AC222"/>
  <c r="AD222"/>
  <c r="AE222"/>
  <c r="AF222"/>
  <c r="U215"/>
  <c r="V215"/>
  <c r="W215"/>
  <c r="X215"/>
  <c r="Y215"/>
  <c r="Z215"/>
  <c r="AA215"/>
  <c r="AB215"/>
  <c r="AC215"/>
  <c r="AD215"/>
  <c r="AE215"/>
  <c r="AF215"/>
  <c r="U217"/>
  <c r="V217"/>
  <c r="W217"/>
  <c r="X217"/>
  <c r="Y217"/>
  <c r="Z217"/>
  <c r="AA217"/>
  <c r="AB217"/>
  <c r="AC217"/>
  <c r="AD217"/>
  <c r="AE217"/>
  <c r="AF217"/>
  <c r="U218"/>
  <c r="V218"/>
  <c r="W218"/>
  <c r="X218"/>
  <c r="Y218"/>
  <c r="Z218"/>
  <c r="AA218"/>
  <c r="AB218"/>
  <c r="AC218"/>
  <c r="AD218"/>
  <c r="AE218"/>
  <c r="AF218"/>
  <c r="U219"/>
  <c r="V219"/>
  <c r="W219"/>
  <c r="X219"/>
  <c r="Y219"/>
  <c r="Z219"/>
  <c r="AA219"/>
  <c r="AB219"/>
  <c r="AC219"/>
  <c r="AD219"/>
  <c r="AE219"/>
  <c r="AF219"/>
  <c r="U221"/>
  <c r="V221"/>
  <c r="W221"/>
  <c r="X221"/>
  <c r="Y221"/>
  <c r="Z221"/>
  <c r="AA221"/>
  <c r="AB221"/>
  <c r="AC221"/>
  <c r="AD221"/>
  <c r="AE221"/>
  <c r="AF221"/>
  <c r="U214"/>
  <c r="V214"/>
  <c r="W214"/>
  <c r="X214"/>
  <c r="Y214"/>
  <c r="Y220"/>
  <c r="Y223"/>
  <c r="Y225"/>
  <c r="Y228"/>
  <c r="Y216"/>
  <c r="Y224"/>
  <c r="Z214"/>
  <c r="AA214"/>
  <c r="AB214"/>
  <c r="AC214"/>
  <c r="AD214"/>
  <c r="AE214"/>
  <c r="AF214"/>
  <c r="U220"/>
  <c r="V220"/>
  <c r="W220"/>
  <c r="X220"/>
  <c r="Z220"/>
  <c r="AA220"/>
  <c r="AB220"/>
  <c r="AC220"/>
  <c r="AD220"/>
  <c r="AE220"/>
  <c r="AF220"/>
  <c r="U223"/>
  <c r="V223"/>
  <c r="W223"/>
  <c r="X223"/>
  <c r="Z223"/>
  <c r="AA223"/>
  <c r="AB223"/>
  <c r="AC223"/>
  <c r="AD223"/>
  <c r="AE223"/>
  <c r="AF223"/>
  <c r="U216"/>
  <c r="V216"/>
  <c r="W216"/>
  <c r="X216"/>
  <c r="Z216"/>
  <c r="AA216"/>
  <c r="AB216"/>
  <c r="AC216"/>
  <c r="AD216"/>
  <c r="AE216"/>
  <c r="AF216"/>
  <c r="U224"/>
  <c r="U228"/>
  <c r="U225"/>
  <c r="V224"/>
  <c r="W224"/>
  <c r="W225"/>
  <c r="W228"/>
  <c r="X224"/>
  <c r="Z224"/>
  <c r="AA224"/>
  <c r="AA228"/>
  <c r="AA225"/>
  <c r="AB224"/>
  <c r="AC224"/>
  <c r="AC225"/>
  <c r="AC228"/>
  <c r="AD224"/>
  <c r="AE224"/>
  <c r="AE225"/>
  <c r="AE228"/>
  <c r="AF224"/>
  <c r="V225"/>
  <c r="X225"/>
  <c r="Z225"/>
  <c r="AB225"/>
  <c r="AD225"/>
  <c r="AF225"/>
  <c r="AF228"/>
  <c r="AD228"/>
  <c r="AB228"/>
  <c r="Z228"/>
  <c r="X228"/>
  <c r="V228"/>
  <c r="Q228"/>
  <c r="C222"/>
  <c r="D222"/>
  <c r="E222"/>
  <c r="F222"/>
  <c r="G222"/>
  <c r="H222"/>
  <c r="I222"/>
  <c r="J222"/>
  <c r="K222"/>
  <c r="L222"/>
  <c r="M222"/>
  <c r="N222"/>
  <c r="C215"/>
  <c r="D215"/>
  <c r="E215"/>
  <c r="F215"/>
  <c r="G215"/>
  <c r="H215"/>
  <c r="I215"/>
  <c r="J215"/>
  <c r="K215"/>
  <c r="L215"/>
  <c r="M215"/>
  <c r="N215"/>
  <c r="C217"/>
  <c r="D217"/>
  <c r="E217"/>
  <c r="F217"/>
  <c r="G217"/>
  <c r="H217"/>
  <c r="I217"/>
  <c r="J217"/>
  <c r="K217"/>
  <c r="L217"/>
  <c r="M217"/>
  <c r="N217"/>
  <c r="C218"/>
  <c r="D218"/>
  <c r="E218"/>
  <c r="F218"/>
  <c r="G218"/>
  <c r="H218"/>
  <c r="I218"/>
  <c r="J218"/>
  <c r="K218"/>
  <c r="L218"/>
  <c r="M218"/>
  <c r="N218"/>
  <c r="C219"/>
  <c r="D219"/>
  <c r="E219"/>
  <c r="F219"/>
  <c r="G219"/>
  <c r="H219"/>
  <c r="I219"/>
  <c r="J219"/>
  <c r="K219"/>
  <c r="L219"/>
  <c r="M219"/>
  <c r="N219"/>
  <c r="C221"/>
  <c r="D221"/>
  <c r="E221"/>
  <c r="F221"/>
  <c r="G221"/>
  <c r="H221"/>
  <c r="I221"/>
  <c r="J221"/>
  <c r="K221"/>
  <c r="L221"/>
  <c r="M221"/>
  <c r="N221"/>
  <c r="C214"/>
  <c r="D214"/>
  <c r="E214"/>
  <c r="F214"/>
  <c r="G214"/>
  <c r="H214"/>
  <c r="I214"/>
  <c r="J214"/>
  <c r="J220"/>
  <c r="J223"/>
  <c r="J225"/>
  <c r="J216"/>
  <c r="J224"/>
  <c r="K214"/>
  <c r="L214"/>
  <c r="M214"/>
  <c r="N214"/>
  <c r="N220"/>
  <c r="N223"/>
  <c r="N225"/>
  <c r="N216"/>
  <c r="N224"/>
  <c r="C220"/>
  <c r="D220"/>
  <c r="E220"/>
  <c r="F220"/>
  <c r="G220"/>
  <c r="H220"/>
  <c r="I220"/>
  <c r="K220"/>
  <c r="L220"/>
  <c r="M220"/>
  <c r="C223"/>
  <c r="D223"/>
  <c r="E223"/>
  <c r="F223"/>
  <c r="G223"/>
  <c r="H223"/>
  <c r="I223"/>
  <c r="K223"/>
  <c r="L223"/>
  <c r="M223"/>
  <c r="C216"/>
  <c r="D216"/>
  <c r="E216"/>
  <c r="F216"/>
  <c r="G216"/>
  <c r="H216"/>
  <c r="I216"/>
  <c r="K216"/>
  <c r="L216"/>
  <c r="M216"/>
  <c r="C224"/>
  <c r="C225"/>
  <c r="D224"/>
  <c r="E224"/>
  <c r="E225"/>
  <c r="F224"/>
  <c r="G224"/>
  <c r="G225"/>
  <c r="H224"/>
  <c r="I224"/>
  <c r="I225"/>
  <c r="K224"/>
  <c r="K225"/>
  <c r="L224"/>
  <c r="M224"/>
  <c r="D225"/>
  <c r="F225"/>
  <c r="H225"/>
  <c r="L225"/>
  <c r="M225"/>
  <c r="U231"/>
  <c r="V231"/>
  <c r="W231"/>
  <c r="X231"/>
  <c r="Y231"/>
  <c r="Z231"/>
  <c r="AA231"/>
  <c r="AB231"/>
  <c r="AC231"/>
  <c r="AD231"/>
  <c r="AE231"/>
  <c r="AF231"/>
  <c r="U232"/>
  <c r="V232"/>
  <c r="W232"/>
  <c r="X232"/>
  <c r="Y232"/>
  <c r="Z232"/>
  <c r="AA232"/>
  <c r="AB232"/>
  <c r="AC232"/>
  <c r="AD232"/>
  <c r="AE232"/>
  <c r="AF232"/>
  <c r="U234"/>
  <c r="V234"/>
  <c r="W234"/>
  <c r="X234"/>
  <c r="Y234"/>
  <c r="Z234"/>
  <c r="AA234"/>
  <c r="AB234"/>
  <c r="AC234"/>
  <c r="AD234"/>
  <c r="AE234"/>
  <c r="AF234"/>
  <c r="C234"/>
  <c r="O234" s="1"/>
  <c r="D234"/>
  <c r="E234"/>
  <c r="F234"/>
  <c r="G234"/>
  <c r="H234"/>
  <c r="I234"/>
  <c r="J234"/>
  <c r="K234"/>
  <c r="L234"/>
  <c r="M234"/>
  <c r="N234"/>
  <c r="U235"/>
  <c r="V235"/>
  <c r="W235"/>
  <c r="X235"/>
  <c r="Y235"/>
  <c r="Z235"/>
  <c r="AA235"/>
  <c r="AB235"/>
  <c r="AC235"/>
  <c r="AD235"/>
  <c r="AE235"/>
  <c r="AF235"/>
  <c r="U236"/>
  <c r="V236"/>
  <c r="W236"/>
  <c r="X236"/>
  <c r="Y236"/>
  <c r="Z236"/>
  <c r="AA236"/>
  <c r="AB236"/>
  <c r="AC236"/>
  <c r="AD236"/>
  <c r="AE236"/>
  <c r="AF236"/>
  <c r="U240"/>
  <c r="V240"/>
  <c r="W240"/>
  <c r="X240"/>
  <c r="X230"/>
  <c r="X239"/>
  <c r="X237"/>
  <c r="Y240"/>
  <c r="Z240"/>
  <c r="Z230"/>
  <c r="Z239"/>
  <c r="Z237"/>
  <c r="AA240"/>
  <c r="AB240"/>
  <c r="AC240"/>
  <c r="AD240"/>
  <c r="AD230"/>
  <c r="AD239"/>
  <c r="AD237"/>
  <c r="AE240"/>
  <c r="AF240"/>
  <c r="AF230"/>
  <c r="AF239"/>
  <c r="AF237"/>
  <c r="U230"/>
  <c r="V230"/>
  <c r="V239"/>
  <c r="V237"/>
  <c r="W230"/>
  <c r="Y230"/>
  <c r="AA230"/>
  <c r="AB230"/>
  <c r="AC230"/>
  <c r="AE230"/>
  <c r="AE239"/>
  <c r="AE237"/>
  <c r="U237"/>
  <c r="W237"/>
  <c r="Y237"/>
  <c r="AA237"/>
  <c r="AB237"/>
  <c r="AC237"/>
  <c r="U239"/>
  <c r="W239"/>
  <c r="Y239"/>
  <c r="AA239"/>
  <c r="AB239"/>
  <c r="AC239"/>
  <c r="C231"/>
  <c r="D231"/>
  <c r="E231"/>
  <c r="F231"/>
  <c r="G231"/>
  <c r="H231"/>
  <c r="I231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N230"/>
  <c r="N235"/>
  <c r="N236"/>
  <c r="N239"/>
  <c r="N237"/>
  <c r="N240"/>
  <c r="C235"/>
  <c r="D235"/>
  <c r="E235"/>
  <c r="F235"/>
  <c r="G235"/>
  <c r="H235"/>
  <c r="I235"/>
  <c r="J235"/>
  <c r="K235"/>
  <c r="L235"/>
  <c r="M235"/>
  <c r="C236"/>
  <c r="D236"/>
  <c r="E236"/>
  <c r="F236"/>
  <c r="G236"/>
  <c r="H236"/>
  <c r="I236"/>
  <c r="J236"/>
  <c r="K236"/>
  <c r="L236"/>
  <c r="M236"/>
  <c r="C240"/>
  <c r="D240"/>
  <c r="E240"/>
  <c r="F240"/>
  <c r="F230"/>
  <c r="F239"/>
  <c r="F237"/>
  <c r="G240"/>
  <c r="H240"/>
  <c r="H230"/>
  <c r="H239"/>
  <c r="H237"/>
  <c r="I240"/>
  <c r="J240"/>
  <c r="K240"/>
  <c r="L240"/>
  <c r="L230"/>
  <c r="L239"/>
  <c r="L237"/>
  <c r="M240"/>
  <c r="C230"/>
  <c r="D230"/>
  <c r="E230"/>
  <c r="G230"/>
  <c r="I230"/>
  <c r="J230"/>
  <c r="J239"/>
  <c r="J237"/>
  <c r="K230"/>
  <c r="M230"/>
  <c r="C237"/>
  <c r="D237"/>
  <c r="E237"/>
  <c r="G237"/>
  <c r="I237"/>
  <c r="K237"/>
  <c r="M237"/>
  <c r="D239"/>
  <c r="E239"/>
  <c r="G239"/>
  <c r="I239"/>
  <c r="K239"/>
  <c r="M239"/>
  <c r="Q240"/>
  <c r="Q212"/>
  <c r="AD260"/>
  <c r="AD262"/>
  <c r="AE260"/>
  <c r="AE262"/>
  <c r="AC260"/>
  <c r="AC262"/>
  <c r="AB260"/>
  <c r="AB262"/>
  <c r="AA260"/>
  <c r="AA262"/>
  <c r="Y260"/>
  <c r="Y262"/>
  <c r="W260"/>
  <c r="W262"/>
  <c r="V260"/>
  <c r="AG260" s="1"/>
  <c r="V262"/>
  <c r="U262"/>
  <c r="U260"/>
  <c r="U183"/>
  <c r="V183"/>
  <c r="W183"/>
  <c r="X183"/>
  <c r="Y183"/>
  <c r="Z183"/>
  <c r="AA183"/>
  <c r="AB183"/>
  <c r="AC183"/>
  <c r="AD183"/>
  <c r="AE183"/>
  <c r="AF183"/>
  <c r="U184"/>
  <c r="V184"/>
  <c r="W184"/>
  <c r="X184"/>
  <c r="Y184"/>
  <c r="Z184"/>
  <c r="AA184"/>
  <c r="AB184"/>
  <c r="AC184"/>
  <c r="AD184"/>
  <c r="AE184"/>
  <c r="AF184"/>
  <c r="U185"/>
  <c r="V185"/>
  <c r="W185"/>
  <c r="X185"/>
  <c r="Y185"/>
  <c r="Z185"/>
  <c r="AA185"/>
  <c r="AB185"/>
  <c r="AC185"/>
  <c r="AD185"/>
  <c r="AE185"/>
  <c r="AF185"/>
  <c r="U186"/>
  <c r="V186"/>
  <c r="W186"/>
  <c r="X186"/>
  <c r="Y186"/>
  <c r="Z186"/>
  <c r="AA186"/>
  <c r="AB186"/>
  <c r="AC186"/>
  <c r="AD186"/>
  <c r="AE186"/>
  <c r="AF186"/>
  <c r="U187"/>
  <c r="V187"/>
  <c r="W187"/>
  <c r="X187"/>
  <c r="Y187"/>
  <c r="Z187"/>
  <c r="AA187"/>
  <c r="AB187"/>
  <c r="AC187"/>
  <c r="AD187"/>
  <c r="AE187"/>
  <c r="AF187"/>
  <c r="C187"/>
  <c r="D187"/>
  <c r="E187"/>
  <c r="F187"/>
  <c r="G187"/>
  <c r="H187"/>
  <c r="I187"/>
  <c r="J187"/>
  <c r="K187"/>
  <c r="L187"/>
  <c r="M187"/>
  <c r="N187"/>
  <c r="U188"/>
  <c r="V188"/>
  <c r="W188"/>
  <c r="X188"/>
  <c r="Y188"/>
  <c r="Z188"/>
  <c r="AA188"/>
  <c r="AB188"/>
  <c r="AC188"/>
  <c r="AD188"/>
  <c r="AE188"/>
  <c r="AF188"/>
  <c r="U189"/>
  <c r="V189"/>
  <c r="W189"/>
  <c r="X189"/>
  <c r="Y189"/>
  <c r="Z189"/>
  <c r="AA189"/>
  <c r="AB189"/>
  <c r="AC189"/>
  <c r="AD189"/>
  <c r="AE189"/>
  <c r="AF189"/>
  <c r="U190"/>
  <c r="V190"/>
  <c r="W190"/>
  <c r="X190"/>
  <c r="Y190"/>
  <c r="Z190"/>
  <c r="AA190"/>
  <c r="AB190"/>
  <c r="AC190"/>
  <c r="AD190"/>
  <c r="AE190"/>
  <c r="AF190"/>
  <c r="U191"/>
  <c r="V191"/>
  <c r="W191"/>
  <c r="X191"/>
  <c r="Y191"/>
  <c r="Z191"/>
  <c r="AA191"/>
  <c r="AB191"/>
  <c r="AC191"/>
  <c r="AD191"/>
  <c r="AE191"/>
  <c r="AF191"/>
  <c r="U193"/>
  <c r="V193"/>
  <c r="W193"/>
  <c r="X193"/>
  <c r="Y193"/>
  <c r="Z193"/>
  <c r="AA193"/>
  <c r="AB193"/>
  <c r="AC193"/>
  <c r="AD193"/>
  <c r="AE193"/>
  <c r="AF193"/>
  <c r="U194"/>
  <c r="V194"/>
  <c r="W194"/>
  <c r="X194"/>
  <c r="Y194"/>
  <c r="Z194"/>
  <c r="AA194"/>
  <c r="AB194"/>
  <c r="AC194"/>
  <c r="AD194"/>
  <c r="AE194"/>
  <c r="AF194"/>
  <c r="U196"/>
  <c r="V196"/>
  <c r="W196"/>
  <c r="X196"/>
  <c r="Y196"/>
  <c r="Z196"/>
  <c r="AA196"/>
  <c r="AB196"/>
  <c r="AC196"/>
  <c r="AD196"/>
  <c r="AE196"/>
  <c r="AF196"/>
  <c r="C183"/>
  <c r="D183"/>
  <c r="E183"/>
  <c r="F183"/>
  <c r="G183"/>
  <c r="H183"/>
  <c r="I183"/>
  <c r="J183"/>
  <c r="K183"/>
  <c r="L183"/>
  <c r="L185"/>
  <c r="L188"/>
  <c r="L189"/>
  <c r="L190"/>
  <c r="L193"/>
  <c r="L184"/>
  <c r="L186"/>
  <c r="L191"/>
  <c r="L196"/>
  <c r="M183"/>
  <c r="N183"/>
  <c r="C184"/>
  <c r="D184"/>
  <c r="E184"/>
  <c r="F184"/>
  <c r="G184"/>
  <c r="G185"/>
  <c r="G188"/>
  <c r="G189"/>
  <c r="G190"/>
  <c r="G193"/>
  <c r="G186"/>
  <c r="G191"/>
  <c r="G196"/>
  <c r="H184"/>
  <c r="I184"/>
  <c r="J184"/>
  <c r="K184"/>
  <c r="M184"/>
  <c r="N184"/>
  <c r="C185"/>
  <c r="D185"/>
  <c r="E185"/>
  <c r="F185"/>
  <c r="H185"/>
  <c r="I185"/>
  <c r="J185"/>
  <c r="K185"/>
  <c r="M185"/>
  <c r="N185"/>
  <c r="C186"/>
  <c r="D186"/>
  <c r="E186"/>
  <c r="F186"/>
  <c r="H186"/>
  <c r="I186"/>
  <c r="J186"/>
  <c r="K186"/>
  <c r="M186"/>
  <c r="N186"/>
  <c r="C188"/>
  <c r="D188"/>
  <c r="E188"/>
  <c r="F188"/>
  <c r="H188"/>
  <c r="I188"/>
  <c r="J188"/>
  <c r="K188"/>
  <c r="M188"/>
  <c r="N188"/>
  <c r="C189"/>
  <c r="D189"/>
  <c r="E189"/>
  <c r="F189"/>
  <c r="H189"/>
  <c r="I189"/>
  <c r="J189"/>
  <c r="K189"/>
  <c r="M189"/>
  <c r="N189"/>
  <c r="C190"/>
  <c r="D190"/>
  <c r="E190"/>
  <c r="F190"/>
  <c r="H190"/>
  <c r="I190"/>
  <c r="J190"/>
  <c r="K190"/>
  <c r="M190"/>
  <c r="N190"/>
  <c r="C191"/>
  <c r="D191"/>
  <c r="E191"/>
  <c r="F191"/>
  <c r="H191"/>
  <c r="I191"/>
  <c r="J191"/>
  <c r="K191"/>
  <c r="M191"/>
  <c r="N191"/>
  <c r="C193"/>
  <c r="D193"/>
  <c r="E193"/>
  <c r="F193"/>
  <c r="H193"/>
  <c r="I193"/>
  <c r="J193"/>
  <c r="K193"/>
  <c r="M193"/>
  <c r="N193"/>
  <c r="C196"/>
  <c r="D196"/>
  <c r="E196"/>
  <c r="F196"/>
  <c r="H196"/>
  <c r="I196"/>
  <c r="J196"/>
  <c r="K196"/>
  <c r="M196"/>
  <c r="N196"/>
  <c r="U167"/>
  <c r="V167"/>
  <c r="W167"/>
  <c r="X167"/>
  <c r="Y167"/>
  <c r="Z167"/>
  <c r="AA167"/>
  <c r="AB167"/>
  <c r="AC167"/>
  <c r="AD167"/>
  <c r="AE167"/>
  <c r="AF167"/>
  <c r="U168"/>
  <c r="V168"/>
  <c r="W168"/>
  <c r="X168"/>
  <c r="Y168"/>
  <c r="Z168"/>
  <c r="AA168"/>
  <c r="AB168"/>
  <c r="AC168"/>
  <c r="AD168"/>
  <c r="AE168"/>
  <c r="AF168"/>
  <c r="U169"/>
  <c r="V169"/>
  <c r="W169"/>
  <c r="X169"/>
  <c r="Y169"/>
  <c r="Z169"/>
  <c r="AA169"/>
  <c r="AB169"/>
  <c r="AC169"/>
  <c r="AD169"/>
  <c r="AE169"/>
  <c r="AF169"/>
  <c r="U170"/>
  <c r="V170"/>
  <c r="W170"/>
  <c r="X170"/>
  <c r="Y170"/>
  <c r="Z170"/>
  <c r="AA170"/>
  <c r="AB170"/>
  <c r="AC170"/>
  <c r="AD170"/>
  <c r="AE170"/>
  <c r="AF170"/>
  <c r="AF171"/>
  <c r="AF173"/>
  <c r="AF174"/>
  <c r="AF176"/>
  <c r="AF178"/>
  <c r="AF177"/>
  <c r="AF179"/>
  <c r="AF181"/>
  <c r="AF172"/>
  <c r="AF175"/>
  <c r="AF180"/>
  <c r="U171"/>
  <c r="V171"/>
  <c r="W171"/>
  <c r="X171"/>
  <c r="Y171"/>
  <c r="Z171"/>
  <c r="AA171"/>
  <c r="AB171"/>
  <c r="AC171"/>
  <c r="AD171"/>
  <c r="AE171"/>
  <c r="C171"/>
  <c r="D171"/>
  <c r="E171"/>
  <c r="F171"/>
  <c r="G171"/>
  <c r="H171"/>
  <c r="I171"/>
  <c r="J171"/>
  <c r="K171"/>
  <c r="L171"/>
  <c r="M171"/>
  <c r="N171"/>
  <c r="U172"/>
  <c r="V172"/>
  <c r="W172"/>
  <c r="X172"/>
  <c r="Y172"/>
  <c r="Z172"/>
  <c r="AA172"/>
  <c r="AB172"/>
  <c r="AC172"/>
  <c r="AD172"/>
  <c r="AE172"/>
  <c r="U173"/>
  <c r="V173"/>
  <c r="W173"/>
  <c r="X173"/>
  <c r="Y173"/>
  <c r="Z173"/>
  <c r="AA173"/>
  <c r="AB173"/>
  <c r="AC173"/>
  <c r="AD173"/>
  <c r="AE173"/>
  <c r="U174"/>
  <c r="V174"/>
  <c r="W174"/>
  <c r="X174"/>
  <c r="Y174"/>
  <c r="Z174"/>
  <c r="AA174"/>
  <c r="AB174"/>
  <c r="AC174"/>
  <c r="AD174"/>
  <c r="AE174"/>
  <c r="U175"/>
  <c r="V175"/>
  <c r="W175"/>
  <c r="X175"/>
  <c r="Y175"/>
  <c r="Z175"/>
  <c r="AA175"/>
  <c r="AB175"/>
  <c r="AC175"/>
  <c r="AD175"/>
  <c r="AE175"/>
  <c r="U176"/>
  <c r="V176"/>
  <c r="W176"/>
  <c r="X176"/>
  <c r="Y176"/>
  <c r="Z176"/>
  <c r="AA176"/>
  <c r="AB176"/>
  <c r="AC176"/>
  <c r="AD176"/>
  <c r="AE176"/>
  <c r="U177"/>
  <c r="V177"/>
  <c r="W177"/>
  <c r="X177"/>
  <c r="Y177"/>
  <c r="Z177"/>
  <c r="AA177"/>
  <c r="AB177"/>
  <c r="AC177"/>
  <c r="AD177"/>
  <c r="AE177"/>
  <c r="U178"/>
  <c r="V178"/>
  <c r="W178"/>
  <c r="X178"/>
  <c r="Y178"/>
  <c r="Z178"/>
  <c r="AA178"/>
  <c r="AB178"/>
  <c r="AC178"/>
  <c r="AD178"/>
  <c r="AE178"/>
  <c r="U179"/>
  <c r="V179"/>
  <c r="W179"/>
  <c r="X179"/>
  <c r="Y179"/>
  <c r="Z179"/>
  <c r="AA179"/>
  <c r="AB179"/>
  <c r="AC179"/>
  <c r="AD179"/>
  <c r="AE179"/>
  <c r="U180"/>
  <c r="V180"/>
  <c r="W180"/>
  <c r="X180"/>
  <c r="Y180"/>
  <c r="Z180"/>
  <c r="AA180"/>
  <c r="AB180"/>
  <c r="AC180"/>
  <c r="AD180"/>
  <c r="AE180"/>
  <c r="U181"/>
  <c r="W181"/>
  <c r="Y181"/>
  <c r="AA181"/>
  <c r="AC181"/>
  <c r="AD181"/>
  <c r="AE181"/>
  <c r="V181"/>
  <c r="X181"/>
  <c r="Z181"/>
  <c r="AB181"/>
  <c r="C167"/>
  <c r="D167"/>
  <c r="E167"/>
  <c r="F167"/>
  <c r="G167"/>
  <c r="H167"/>
  <c r="I167"/>
  <c r="J167"/>
  <c r="K167"/>
  <c r="L167"/>
  <c r="M167"/>
  <c r="N167"/>
  <c r="C168"/>
  <c r="D168"/>
  <c r="E168"/>
  <c r="F168"/>
  <c r="G168"/>
  <c r="H168"/>
  <c r="I168"/>
  <c r="J168"/>
  <c r="K168"/>
  <c r="L168"/>
  <c r="M168"/>
  <c r="N168"/>
  <c r="C169"/>
  <c r="D169"/>
  <c r="E169"/>
  <c r="F169"/>
  <c r="G169"/>
  <c r="H169"/>
  <c r="I169"/>
  <c r="J169"/>
  <c r="K169"/>
  <c r="L169"/>
  <c r="M169"/>
  <c r="N169"/>
  <c r="C170"/>
  <c r="D170"/>
  <c r="E170"/>
  <c r="F170"/>
  <c r="G170"/>
  <c r="H170"/>
  <c r="I170"/>
  <c r="J170"/>
  <c r="K170"/>
  <c r="L170"/>
  <c r="M170"/>
  <c r="N170"/>
  <c r="C172"/>
  <c r="D172"/>
  <c r="E172"/>
  <c r="F172"/>
  <c r="G172"/>
  <c r="H172"/>
  <c r="I172"/>
  <c r="J172"/>
  <c r="K172"/>
  <c r="L172"/>
  <c r="M172"/>
  <c r="N172"/>
  <c r="C173"/>
  <c r="D173"/>
  <c r="E173"/>
  <c r="F173"/>
  <c r="G173"/>
  <c r="H173"/>
  <c r="I173"/>
  <c r="J173"/>
  <c r="K173"/>
  <c r="L173"/>
  <c r="M173"/>
  <c r="N173"/>
  <c r="C174"/>
  <c r="D174"/>
  <c r="E174"/>
  <c r="F174"/>
  <c r="G174"/>
  <c r="H174"/>
  <c r="I174"/>
  <c r="J174"/>
  <c r="K174"/>
  <c r="L174"/>
  <c r="M174"/>
  <c r="N174"/>
  <c r="C175"/>
  <c r="D175"/>
  <c r="E175"/>
  <c r="F175"/>
  <c r="G175"/>
  <c r="H175"/>
  <c r="I175"/>
  <c r="J175"/>
  <c r="K175"/>
  <c r="L175"/>
  <c r="M175"/>
  <c r="N175"/>
  <c r="C176"/>
  <c r="D176"/>
  <c r="E176"/>
  <c r="F176"/>
  <c r="G176"/>
  <c r="H176"/>
  <c r="I176"/>
  <c r="J176"/>
  <c r="K176"/>
  <c r="L176"/>
  <c r="M176"/>
  <c r="N176"/>
  <c r="C177"/>
  <c r="D177"/>
  <c r="E177"/>
  <c r="F177"/>
  <c r="G177"/>
  <c r="H177"/>
  <c r="I177"/>
  <c r="J177"/>
  <c r="K177"/>
  <c r="L177"/>
  <c r="M177"/>
  <c r="N177"/>
  <c r="C178"/>
  <c r="D178"/>
  <c r="E178"/>
  <c r="F178"/>
  <c r="G178"/>
  <c r="H178"/>
  <c r="I178"/>
  <c r="J178"/>
  <c r="K178"/>
  <c r="L178"/>
  <c r="M178"/>
  <c r="N178"/>
  <c r="C179"/>
  <c r="D179"/>
  <c r="E179"/>
  <c r="F179"/>
  <c r="G179"/>
  <c r="H179"/>
  <c r="I179"/>
  <c r="J179"/>
  <c r="K179"/>
  <c r="L179"/>
  <c r="M179"/>
  <c r="N179"/>
  <c r="C180"/>
  <c r="D180"/>
  <c r="E180"/>
  <c r="F180"/>
  <c r="G180"/>
  <c r="H180"/>
  <c r="I180"/>
  <c r="J180"/>
  <c r="K180"/>
  <c r="L180"/>
  <c r="M180"/>
  <c r="N180"/>
  <c r="F181"/>
  <c r="H181"/>
  <c r="J181"/>
  <c r="L181"/>
  <c r="N181"/>
  <c r="C181"/>
  <c r="D181"/>
  <c r="E181"/>
  <c r="G181"/>
  <c r="I181"/>
  <c r="K181"/>
  <c r="M181"/>
  <c r="U152"/>
  <c r="V152"/>
  <c r="W152"/>
  <c r="X152"/>
  <c r="Y152"/>
  <c r="Z152"/>
  <c r="AA152"/>
  <c r="AB152"/>
  <c r="AC152"/>
  <c r="AD152"/>
  <c r="AE152"/>
  <c r="AF152"/>
  <c r="U153"/>
  <c r="V153"/>
  <c r="W153"/>
  <c r="X153"/>
  <c r="Y153"/>
  <c r="Z153"/>
  <c r="AA153"/>
  <c r="AB153"/>
  <c r="AC153"/>
  <c r="AD153"/>
  <c r="AE153"/>
  <c r="AF153"/>
  <c r="U154"/>
  <c r="V154"/>
  <c r="W154"/>
  <c r="X154"/>
  <c r="Y154"/>
  <c r="Z154"/>
  <c r="AA154"/>
  <c r="AB154"/>
  <c r="AC154"/>
  <c r="AD154"/>
  <c r="AE154"/>
  <c r="AF154"/>
  <c r="U155"/>
  <c r="V155"/>
  <c r="W155"/>
  <c r="X155"/>
  <c r="Y155"/>
  <c r="Z155"/>
  <c r="AA155"/>
  <c r="AB155"/>
  <c r="AC155"/>
  <c r="AD155"/>
  <c r="AE155"/>
  <c r="AF155"/>
  <c r="U156"/>
  <c r="V156"/>
  <c r="W156"/>
  <c r="X156"/>
  <c r="Y156"/>
  <c r="Z156"/>
  <c r="AA156"/>
  <c r="AB156"/>
  <c r="AC156"/>
  <c r="AD156"/>
  <c r="AE156"/>
  <c r="AF156"/>
  <c r="U158"/>
  <c r="V158"/>
  <c r="W158"/>
  <c r="X158"/>
  <c r="Y158"/>
  <c r="Z158"/>
  <c r="AA158"/>
  <c r="AB158"/>
  <c r="AC158"/>
  <c r="AD158"/>
  <c r="AE158"/>
  <c r="AF158"/>
  <c r="U159"/>
  <c r="V159"/>
  <c r="W159"/>
  <c r="X159"/>
  <c r="Y159"/>
  <c r="Z159"/>
  <c r="AA159"/>
  <c r="AB159"/>
  <c r="AC159"/>
  <c r="AD159"/>
  <c r="AE159"/>
  <c r="AF159"/>
  <c r="U160"/>
  <c r="V160"/>
  <c r="W160"/>
  <c r="X160"/>
  <c r="Y160"/>
  <c r="Z160"/>
  <c r="AA160"/>
  <c r="AB160"/>
  <c r="AC160"/>
  <c r="AD160"/>
  <c r="AE160"/>
  <c r="AF160"/>
  <c r="AF163"/>
  <c r="AF162"/>
  <c r="AF164"/>
  <c r="AF165"/>
  <c r="AF161"/>
  <c r="U161"/>
  <c r="V161"/>
  <c r="W161"/>
  <c r="X161"/>
  <c r="Y161"/>
  <c r="Z161"/>
  <c r="AA161"/>
  <c r="AB161"/>
  <c r="AC161"/>
  <c r="AD161"/>
  <c r="AE161"/>
  <c r="U162"/>
  <c r="V162"/>
  <c r="W162"/>
  <c r="X162"/>
  <c r="Y162"/>
  <c r="Z162"/>
  <c r="AA162"/>
  <c r="AB162"/>
  <c r="AC162"/>
  <c r="AD162"/>
  <c r="AE162"/>
  <c r="U163"/>
  <c r="V163"/>
  <c r="W163"/>
  <c r="X163"/>
  <c r="Y163"/>
  <c r="Z163"/>
  <c r="AA163"/>
  <c r="AB163"/>
  <c r="AC163"/>
  <c r="AD163"/>
  <c r="AE163"/>
  <c r="U164"/>
  <c r="V164"/>
  <c r="W164"/>
  <c r="X164"/>
  <c r="Y164"/>
  <c r="Z164"/>
  <c r="AA164"/>
  <c r="AB164"/>
  <c r="AC164"/>
  <c r="AD164"/>
  <c r="AE164"/>
  <c r="U165"/>
  <c r="V165"/>
  <c r="W165"/>
  <c r="X165"/>
  <c r="Y165"/>
  <c r="Z165"/>
  <c r="AA165"/>
  <c r="AB165"/>
  <c r="AC165"/>
  <c r="AD165"/>
  <c r="AE165"/>
  <c r="C152"/>
  <c r="D152"/>
  <c r="E152"/>
  <c r="F152"/>
  <c r="G152"/>
  <c r="H152"/>
  <c r="I152"/>
  <c r="J152"/>
  <c r="K152"/>
  <c r="L152"/>
  <c r="M152"/>
  <c r="N152"/>
  <c r="C153"/>
  <c r="D153"/>
  <c r="E153"/>
  <c r="F153"/>
  <c r="G153"/>
  <c r="H153"/>
  <c r="I153"/>
  <c r="J153"/>
  <c r="K153"/>
  <c r="L153"/>
  <c r="M153"/>
  <c r="N153"/>
  <c r="C154"/>
  <c r="D154"/>
  <c r="E154"/>
  <c r="F154"/>
  <c r="G154"/>
  <c r="H154"/>
  <c r="I154"/>
  <c r="J154"/>
  <c r="K154"/>
  <c r="L154"/>
  <c r="M154"/>
  <c r="N154"/>
  <c r="C155"/>
  <c r="D155"/>
  <c r="E155"/>
  <c r="F155"/>
  <c r="G155"/>
  <c r="H155"/>
  <c r="I155"/>
  <c r="J155"/>
  <c r="K155"/>
  <c r="L155"/>
  <c r="M155"/>
  <c r="N155"/>
  <c r="C156"/>
  <c r="D156"/>
  <c r="E156"/>
  <c r="F156"/>
  <c r="G156"/>
  <c r="H156"/>
  <c r="I156"/>
  <c r="J156"/>
  <c r="K156"/>
  <c r="L156"/>
  <c r="M156"/>
  <c r="N156"/>
  <c r="C158"/>
  <c r="D158"/>
  <c r="E158"/>
  <c r="F158"/>
  <c r="G158"/>
  <c r="H158"/>
  <c r="I158"/>
  <c r="J158"/>
  <c r="K158"/>
  <c r="L158"/>
  <c r="M158"/>
  <c r="N158"/>
  <c r="C159"/>
  <c r="D159"/>
  <c r="E159"/>
  <c r="F159"/>
  <c r="G159"/>
  <c r="H159"/>
  <c r="I159"/>
  <c r="J159"/>
  <c r="K159"/>
  <c r="L159"/>
  <c r="M159"/>
  <c r="N159"/>
  <c r="C160"/>
  <c r="D160"/>
  <c r="E160"/>
  <c r="E163"/>
  <c r="E162"/>
  <c r="E164"/>
  <c r="E161"/>
  <c r="E165"/>
  <c r="F160"/>
  <c r="G160"/>
  <c r="H160"/>
  <c r="I160"/>
  <c r="J160"/>
  <c r="K160"/>
  <c r="L160"/>
  <c r="M160"/>
  <c r="N160"/>
  <c r="C161"/>
  <c r="D161"/>
  <c r="F161"/>
  <c r="G161"/>
  <c r="H161"/>
  <c r="I161"/>
  <c r="J161"/>
  <c r="K161"/>
  <c r="L161"/>
  <c r="M161"/>
  <c r="N161"/>
  <c r="C162"/>
  <c r="D162"/>
  <c r="F162"/>
  <c r="G162"/>
  <c r="H162"/>
  <c r="I162"/>
  <c r="J162"/>
  <c r="K162"/>
  <c r="L162"/>
  <c r="M162"/>
  <c r="N162"/>
  <c r="C163"/>
  <c r="D163"/>
  <c r="F163"/>
  <c r="G163"/>
  <c r="H163"/>
  <c r="I163"/>
  <c r="J163"/>
  <c r="K163"/>
  <c r="L163"/>
  <c r="M163"/>
  <c r="N163"/>
  <c r="I164"/>
  <c r="I165"/>
  <c r="M164"/>
  <c r="M165"/>
  <c r="C164"/>
  <c r="D164"/>
  <c r="F164"/>
  <c r="G164"/>
  <c r="H164"/>
  <c r="J164"/>
  <c r="K164"/>
  <c r="L164"/>
  <c r="N164"/>
  <c r="C165"/>
  <c r="D165"/>
  <c r="F165"/>
  <c r="G165"/>
  <c r="H165"/>
  <c r="J165"/>
  <c r="K165"/>
  <c r="L165"/>
  <c r="N165"/>
  <c r="U122"/>
  <c r="V122"/>
  <c r="W122"/>
  <c r="X122"/>
  <c r="Y122"/>
  <c r="Z122"/>
  <c r="AA122"/>
  <c r="AB122"/>
  <c r="AC122"/>
  <c r="AD122"/>
  <c r="AE122"/>
  <c r="AF122"/>
  <c r="U123"/>
  <c r="V123"/>
  <c r="W123"/>
  <c r="X123"/>
  <c r="Y123"/>
  <c r="Z123"/>
  <c r="AA123"/>
  <c r="AB123"/>
  <c r="AC123"/>
  <c r="AD123"/>
  <c r="AE123"/>
  <c r="AF123"/>
  <c r="U124"/>
  <c r="V124"/>
  <c r="W124"/>
  <c r="X124"/>
  <c r="Y124"/>
  <c r="Z124"/>
  <c r="AA124"/>
  <c r="AB124"/>
  <c r="AC124"/>
  <c r="AD124"/>
  <c r="AE124"/>
  <c r="AF124"/>
  <c r="U125"/>
  <c r="V125"/>
  <c r="W125"/>
  <c r="X125"/>
  <c r="Y125"/>
  <c r="Z125"/>
  <c r="AA125"/>
  <c r="AB125"/>
  <c r="AC125"/>
  <c r="AD125"/>
  <c r="AE125"/>
  <c r="AF125"/>
  <c r="U126"/>
  <c r="V126"/>
  <c r="W126"/>
  <c r="X126"/>
  <c r="Y126"/>
  <c r="Z126"/>
  <c r="AA126"/>
  <c r="AB126"/>
  <c r="AC126"/>
  <c r="AD126"/>
  <c r="AE126"/>
  <c r="AF126"/>
  <c r="C126"/>
  <c r="D126"/>
  <c r="E126"/>
  <c r="F126"/>
  <c r="G126"/>
  <c r="H126"/>
  <c r="I126"/>
  <c r="J126"/>
  <c r="K126"/>
  <c r="L126"/>
  <c r="M126"/>
  <c r="N126"/>
  <c r="U127"/>
  <c r="V127"/>
  <c r="W127"/>
  <c r="X127"/>
  <c r="Y127"/>
  <c r="Z127"/>
  <c r="AA127"/>
  <c r="AB127"/>
  <c r="AC127"/>
  <c r="AD127"/>
  <c r="AE127"/>
  <c r="AF127"/>
  <c r="U128"/>
  <c r="V128"/>
  <c r="W128"/>
  <c r="X128"/>
  <c r="Y128"/>
  <c r="Z128"/>
  <c r="AA128"/>
  <c r="AB128"/>
  <c r="AC128"/>
  <c r="AD128"/>
  <c r="AE128"/>
  <c r="AF128"/>
  <c r="U129"/>
  <c r="V129"/>
  <c r="W129"/>
  <c r="X129"/>
  <c r="Y129"/>
  <c r="Z129"/>
  <c r="AA129"/>
  <c r="AB129"/>
  <c r="AC129"/>
  <c r="AD129"/>
  <c r="AE129"/>
  <c r="AF12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C131"/>
  <c r="D131"/>
  <c r="E131"/>
  <c r="F131"/>
  <c r="G131"/>
  <c r="H131"/>
  <c r="I131"/>
  <c r="J131"/>
  <c r="K131"/>
  <c r="L131"/>
  <c r="M131"/>
  <c r="N131"/>
  <c r="U132"/>
  <c r="V132"/>
  <c r="W132"/>
  <c r="X132"/>
  <c r="Y132"/>
  <c r="Z132"/>
  <c r="AA132"/>
  <c r="AB132"/>
  <c r="AC132"/>
  <c r="AD132"/>
  <c r="AE132"/>
  <c r="AF132"/>
  <c r="U133"/>
  <c r="V133"/>
  <c r="W133"/>
  <c r="X133"/>
  <c r="Y133"/>
  <c r="Z133"/>
  <c r="AA133"/>
  <c r="AB133"/>
  <c r="AC133"/>
  <c r="AD133"/>
  <c r="AE133"/>
  <c r="AF133"/>
  <c r="U134"/>
  <c r="V134"/>
  <c r="W134"/>
  <c r="X134"/>
  <c r="Y134"/>
  <c r="Z134"/>
  <c r="AA134"/>
  <c r="AB134"/>
  <c r="AC134"/>
  <c r="AD134"/>
  <c r="AE134"/>
  <c r="AF134"/>
  <c r="U135"/>
  <c r="V135"/>
  <c r="W135"/>
  <c r="X135"/>
  <c r="Y135"/>
  <c r="Z135"/>
  <c r="AA135"/>
  <c r="AB135"/>
  <c r="AC135"/>
  <c r="AD135"/>
  <c r="AE135"/>
  <c r="AF135"/>
  <c r="U136"/>
  <c r="V136"/>
  <c r="W136"/>
  <c r="X136"/>
  <c r="Y136"/>
  <c r="Z136"/>
  <c r="AA136"/>
  <c r="AB136"/>
  <c r="AC136"/>
  <c r="AD136"/>
  <c r="AE136"/>
  <c r="AF136"/>
  <c r="U137"/>
  <c r="V137"/>
  <c r="W137"/>
  <c r="X137"/>
  <c r="Y137"/>
  <c r="Z137"/>
  <c r="AA137"/>
  <c r="AB137"/>
  <c r="AC137"/>
  <c r="AD137"/>
  <c r="AE137"/>
  <c r="AF137"/>
  <c r="U139"/>
  <c r="V139"/>
  <c r="W139"/>
  <c r="X139"/>
  <c r="Y139"/>
  <c r="Z139"/>
  <c r="AA139"/>
  <c r="AB139"/>
  <c r="AC139"/>
  <c r="AD139"/>
  <c r="AE139"/>
  <c r="AF139"/>
  <c r="C122"/>
  <c r="D122"/>
  <c r="E122"/>
  <c r="F122"/>
  <c r="G122"/>
  <c r="H122"/>
  <c r="I122"/>
  <c r="J122"/>
  <c r="K122"/>
  <c r="L122"/>
  <c r="M122"/>
  <c r="N122"/>
  <c r="C123"/>
  <c r="D123"/>
  <c r="E123"/>
  <c r="F123"/>
  <c r="G123"/>
  <c r="H123"/>
  <c r="I123"/>
  <c r="J123"/>
  <c r="K123"/>
  <c r="L123"/>
  <c r="M123"/>
  <c r="N123"/>
  <c r="C124"/>
  <c r="D124"/>
  <c r="E124"/>
  <c r="F124"/>
  <c r="G124"/>
  <c r="H124"/>
  <c r="I124"/>
  <c r="J124"/>
  <c r="K124"/>
  <c r="L124"/>
  <c r="M124"/>
  <c r="N124"/>
  <c r="C125"/>
  <c r="D125"/>
  <c r="E125"/>
  <c r="F125"/>
  <c r="G125"/>
  <c r="H125"/>
  <c r="I125"/>
  <c r="J125"/>
  <c r="K125"/>
  <c r="L125"/>
  <c r="M125"/>
  <c r="N125"/>
  <c r="C127"/>
  <c r="D127"/>
  <c r="E127"/>
  <c r="F127"/>
  <c r="G127"/>
  <c r="H127"/>
  <c r="I127"/>
  <c r="J127"/>
  <c r="K127"/>
  <c r="L127"/>
  <c r="M127"/>
  <c r="N127"/>
  <c r="C128"/>
  <c r="D128"/>
  <c r="E128"/>
  <c r="F128"/>
  <c r="G128"/>
  <c r="H128"/>
  <c r="I128"/>
  <c r="J128"/>
  <c r="K128"/>
  <c r="L128"/>
  <c r="M128"/>
  <c r="N128"/>
  <c r="C129"/>
  <c r="D129"/>
  <c r="E129"/>
  <c r="F129"/>
  <c r="G129"/>
  <c r="H129"/>
  <c r="I129"/>
  <c r="J129"/>
  <c r="K129"/>
  <c r="L129"/>
  <c r="M129"/>
  <c r="N129"/>
  <c r="C130"/>
  <c r="D130"/>
  <c r="E130"/>
  <c r="F130"/>
  <c r="G130"/>
  <c r="H130"/>
  <c r="I130"/>
  <c r="J130"/>
  <c r="K130"/>
  <c r="L130"/>
  <c r="M130"/>
  <c r="N130"/>
  <c r="C132"/>
  <c r="D132"/>
  <c r="E132"/>
  <c r="F132"/>
  <c r="G132"/>
  <c r="H132"/>
  <c r="I132"/>
  <c r="J132"/>
  <c r="K132"/>
  <c r="L132"/>
  <c r="M132"/>
  <c r="N132"/>
  <c r="C133"/>
  <c r="D133"/>
  <c r="E133"/>
  <c r="F133"/>
  <c r="G133"/>
  <c r="H133"/>
  <c r="I133"/>
  <c r="J133"/>
  <c r="K133"/>
  <c r="L133"/>
  <c r="M133"/>
  <c r="N133"/>
  <c r="C134"/>
  <c r="D134"/>
  <c r="E134"/>
  <c r="F134"/>
  <c r="G134"/>
  <c r="H134"/>
  <c r="I134"/>
  <c r="J134"/>
  <c r="K134"/>
  <c r="L134"/>
  <c r="M134"/>
  <c r="N134"/>
  <c r="C135"/>
  <c r="D135"/>
  <c r="E135"/>
  <c r="F135"/>
  <c r="G135"/>
  <c r="H135"/>
  <c r="I135"/>
  <c r="J135"/>
  <c r="K135"/>
  <c r="L135"/>
  <c r="M135"/>
  <c r="N135"/>
  <c r="C136"/>
  <c r="D136"/>
  <c r="E136"/>
  <c r="F136"/>
  <c r="G136"/>
  <c r="H136"/>
  <c r="I136"/>
  <c r="J136"/>
  <c r="K136"/>
  <c r="L136"/>
  <c r="M136"/>
  <c r="N136"/>
  <c r="C137"/>
  <c r="C139"/>
  <c r="D137"/>
  <c r="E137"/>
  <c r="E139"/>
  <c r="F137"/>
  <c r="G137"/>
  <c r="G139"/>
  <c r="H137"/>
  <c r="I137"/>
  <c r="I139"/>
  <c r="J137"/>
  <c r="K137"/>
  <c r="K139"/>
  <c r="L137"/>
  <c r="M137"/>
  <c r="M139"/>
  <c r="N137"/>
  <c r="D139"/>
  <c r="F139"/>
  <c r="H139"/>
  <c r="J139"/>
  <c r="L139"/>
  <c r="N139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W107"/>
  <c r="X107"/>
  <c r="Y107"/>
  <c r="Z107"/>
  <c r="AA107"/>
  <c r="AB107"/>
  <c r="AC107"/>
  <c r="AD107"/>
  <c r="AE107"/>
  <c r="AF107"/>
  <c r="U108"/>
  <c r="V108"/>
  <c r="W108"/>
  <c r="X108"/>
  <c r="Y108"/>
  <c r="Z108"/>
  <c r="AA108"/>
  <c r="AB108"/>
  <c r="AC108"/>
  <c r="AD108"/>
  <c r="AE108"/>
  <c r="AF108"/>
  <c r="U109"/>
  <c r="V109"/>
  <c r="W109"/>
  <c r="X109"/>
  <c r="Y109"/>
  <c r="Z109"/>
  <c r="AA109"/>
  <c r="AB109"/>
  <c r="AC109"/>
  <c r="AD109"/>
  <c r="AE109"/>
  <c r="AF109"/>
  <c r="U110"/>
  <c r="V110"/>
  <c r="W110"/>
  <c r="X110"/>
  <c r="Y110"/>
  <c r="Z110"/>
  <c r="AA110"/>
  <c r="AB110"/>
  <c r="AC110"/>
  <c r="AD110"/>
  <c r="AE110"/>
  <c r="AF110"/>
  <c r="U111"/>
  <c r="V111"/>
  <c r="W111"/>
  <c r="X111"/>
  <c r="Y111"/>
  <c r="Z111"/>
  <c r="AA111"/>
  <c r="AB111"/>
  <c r="AC111"/>
  <c r="AD111"/>
  <c r="AE111"/>
  <c r="AF111"/>
  <c r="U112"/>
  <c r="V112"/>
  <c r="W112"/>
  <c r="X112"/>
  <c r="Y112"/>
  <c r="Z112"/>
  <c r="AA112"/>
  <c r="AB112"/>
  <c r="AC112"/>
  <c r="AD112"/>
  <c r="AE112"/>
  <c r="AF112"/>
  <c r="U113"/>
  <c r="V113"/>
  <c r="W113"/>
  <c r="W120"/>
  <c r="W117"/>
  <c r="X113"/>
  <c r="Y113"/>
  <c r="Y120"/>
  <c r="Y117"/>
  <c r="Z113"/>
  <c r="AA113"/>
  <c r="AB113"/>
  <c r="AC113"/>
  <c r="AC120"/>
  <c r="AC117"/>
  <c r="AD113"/>
  <c r="AE113"/>
  <c r="AF113"/>
  <c r="AF115"/>
  <c r="AF114"/>
  <c r="AF117"/>
  <c r="AF120"/>
  <c r="U114"/>
  <c r="V114"/>
  <c r="W114"/>
  <c r="X114"/>
  <c r="Y114"/>
  <c r="Z114"/>
  <c r="AA114"/>
  <c r="AB114"/>
  <c r="AC114"/>
  <c r="AD114"/>
  <c r="AE114"/>
  <c r="U115"/>
  <c r="V115"/>
  <c r="W115"/>
  <c r="X115"/>
  <c r="Y115"/>
  <c r="Z115"/>
  <c r="AA115"/>
  <c r="AB115"/>
  <c r="AC115"/>
  <c r="AD115"/>
  <c r="AE115"/>
  <c r="U117"/>
  <c r="V117"/>
  <c r="X117"/>
  <c r="Z117"/>
  <c r="AA117"/>
  <c r="AB117"/>
  <c r="AD117"/>
  <c r="AE117"/>
  <c r="AE120"/>
  <c r="U120"/>
  <c r="V120"/>
  <c r="X120"/>
  <c r="Z120"/>
  <c r="AA120"/>
  <c r="AB120"/>
  <c r="AD120"/>
  <c r="C101"/>
  <c r="D101"/>
  <c r="E101"/>
  <c r="F101"/>
  <c r="G101"/>
  <c r="H101"/>
  <c r="I101"/>
  <c r="J101"/>
  <c r="K101"/>
  <c r="L101"/>
  <c r="M101"/>
  <c r="N101"/>
  <c r="C102"/>
  <c r="D102"/>
  <c r="E102"/>
  <c r="F102"/>
  <c r="G102"/>
  <c r="H102"/>
  <c r="I102"/>
  <c r="J102"/>
  <c r="K102"/>
  <c r="L102"/>
  <c r="M102"/>
  <c r="N102"/>
  <c r="C103"/>
  <c r="D103"/>
  <c r="E103"/>
  <c r="F103"/>
  <c r="G103"/>
  <c r="H103"/>
  <c r="I103"/>
  <c r="J103"/>
  <c r="K103"/>
  <c r="L103"/>
  <c r="M103"/>
  <c r="N103"/>
  <c r="C104"/>
  <c r="D104"/>
  <c r="E104"/>
  <c r="F104"/>
  <c r="G104"/>
  <c r="H104"/>
  <c r="I104"/>
  <c r="J104"/>
  <c r="K104"/>
  <c r="L104"/>
  <c r="M104"/>
  <c r="N104"/>
  <c r="C105"/>
  <c r="D105"/>
  <c r="E105"/>
  <c r="F105"/>
  <c r="G105"/>
  <c r="H105"/>
  <c r="I105"/>
  <c r="J105"/>
  <c r="K105"/>
  <c r="L105"/>
  <c r="M105"/>
  <c r="N105"/>
  <c r="C106"/>
  <c r="D106"/>
  <c r="E106"/>
  <c r="F106"/>
  <c r="G106"/>
  <c r="H106"/>
  <c r="I106"/>
  <c r="J106"/>
  <c r="K106"/>
  <c r="L106"/>
  <c r="M106"/>
  <c r="N106"/>
  <c r="C107"/>
  <c r="D107"/>
  <c r="E107"/>
  <c r="F107"/>
  <c r="G107"/>
  <c r="H107"/>
  <c r="I107"/>
  <c r="J107"/>
  <c r="K107"/>
  <c r="L107"/>
  <c r="M107"/>
  <c r="N107"/>
  <c r="C108"/>
  <c r="D108"/>
  <c r="E108"/>
  <c r="F108"/>
  <c r="G108"/>
  <c r="H108"/>
  <c r="I108"/>
  <c r="J108"/>
  <c r="K108"/>
  <c r="L108"/>
  <c r="M108"/>
  <c r="N108"/>
  <c r="C109"/>
  <c r="D109"/>
  <c r="E109"/>
  <c r="F109"/>
  <c r="G109"/>
  <c r="H109"/>
  <c r="I109"/>
  <c r="J109"/>
  <c r="K109"/>
  <c r="L109"/>
  <c r="M109"/>
  <c r="N109"/>
  <c r="C110"/>
  <c r="D110"/>
  <c r="E110"/>
  <c r="F110"/>
  <c r="G110"/>
  <c r="H110"/>
  <c r="I110"/>
  <c r="J110"/>
  <c r="K110"/>
  <c r="L110"/>
  <c r="M110"/>
  <c r="N110"/>
  <c r="C111"/>
  <c r="D111"/>
  <c r="E111"/>
  <c r="F111"/>
  <c r="G111"/>
  <c r="H111"/>
  <c r="I111"/>
  <c r="J111"/>
  <c r="K111"/>
  <c r="L111"/>
  <c r="M111"/>
  <c r="N111"/>
  <c r="C112"/>
  <c r="D112"/>
  <c r="E112"/>
  <c r="F112"/>
  <c r="G112"/>
  <c r="H112"/>
  <c r="I112"/>
  <c r="J112"/>
  <c r="K112"/>
  <c r="L112"/>
  <c r="M112"/>
  <c r="N112"/>
  <c r="C113"/>
  <c r="D113"/>
  <c r="E113"/>
  <c r="F113"/>
  <c r="G113"/>
  <c r="H113"/>
  <c r="I113"/>
  <c r="J113"/>
  <c r="K113"/>
  <c r="L113"/>
  <c r="M113"/>
  <c r="N113"/>
  <c r="C114"/>
  <c r="D114"/>
  <c r="E114"/>
  <c r="F114"/>
  <c r="G114"/>
  <c r="H114"/>
  <c r="I114"/>
  <c r="J114"/>
  <c r="K114"/>
  <c r="L114"/>
  <c r="M114"/>
  <c r="N114"/>
  <c r="C120"/>
  <c r="D120"/>
  <c r="E120"/>
  <c r="F120"/>
  <c r="G120"/>
  <c r="H120"/>
  <c r="I120"/>
  <c r="J120"/>
  <c r="K120"/>
  <c r="L120"/>
  <c r="M120"/>
  <c r="N120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W98"/>
  <c r="X98"/>
  <c r="Y98"/>
  <c r="Z98"/>
  <c r="AA98"/>
  <c r="AB98"/>
  <c r="AC98"/>
  <c r="AD98"/>
  <c r="AE98"/>
  <c r="AF98"/>
  <c r="U99"/>
  <c r="V99"/>
  <c r="W99"/>
  <c r="X99"/>
  <c r="Y99"/>
  <c r="Z99"/>
  <c r="AA99"/>
  <c r="AB99"/>
  <c r="AC99"/>
  <c r="AD99"/>
  <c r="AE99"/>
  <c r="AF99"/>
  <c r="C88"/>
  <c r="D88"/>
  <c r="E88"/>
  <c r="F88"/>
  <c r="G88"/>
  <c r="H88"/>
  <c r="I88"/>
  <c r="J88"/>
  <c r="K88"/>
  <c r="L88"/>
  <c r="M88"/>
  <c r="N88"/>
  <c r="C89"/>
  <c r="D89"/>
  <c r="E89"/>
  <c r="F89"/>
  <c r="G89"/>
  <c r="H89"/>
  <c r="I89"/>
  <c r="J89"/>
  <c r="K89"/>
  <c r="L89"/>
  <c r="M89"/>
  <c r="N89"/>
  <c r="C90"/>
  <c r="D90"/>
  <c r="E90"/>
  <c r="F90"/>
  <c r="G90"/>
  <c r="H90"/>
  <c r="I90"/>
  <c r="J90"/>
  <c r="K90"/>
  <c r="L90"/>
  <c r="M90"/>
  <c r="N90"/>
  <c r="C91"/>
  <c r="D91"/>
  <c r="E91"/>
  <c r="F91"/>
  <c r="G91"/>
  <c r="H91"/>
  <c r="I91"/>
  <c r="J91"/>
  <c r="K91"/>
  <c r="L91"/>
  <c r="M91"/>
  <c r="N91"/>
  <c r="C93"/>
  <c r="D93"/>
  <c r="E93"/>
  <c r="F93"/>
  <c r="G93"/>
  <c r="H93"/>
  <c r="I93"/>
  <c r="J93"/>
  <c r="K93"/>
  <c r="L93"/>
  <c r="M93"/>
  <c r="N93"/>
  <c r="C94"/>
  <c r="D94"/>
  <c r="E94"/>
  <c r="F94"/>
  <c r="G94"/>
  <c r="H94"/>
  <c r="I94"/>
  <c r="J94"/>
  <c r="K94"/>
  <c r="L94"/>
  <c r="M94"/>
  <c r="N94"/>
  <c r="C95"/>
  <c r="D95"/>
  <c r="E95"/>
  <c r="F95"/>
  <c r="G95"/>
  <c r="H95"/>
  <c r="I95"/>
  <c r="J95"/>
  <c r="K95"/>
  <c r="L95"/>
  <c r="M95"/>
  <c r="N95"/>
  <c r="C96"/>
  <c r="D96"/>
  <c r="E96"/>
  <c r="F96"/>
  <c r="G96"/>
  <c r="H96"/>
  <c r="I96"/>
  <c r="J96"/>
  <c r="K96"/>
  <c r="L96"/>
  <c r="M96"/>
  <c r="N96"/>
  <c r="C97"/>
  <c r="D97"/>
  <c r="E97"/>
  <c r="F97"/>
  <c r="G97"/>
  <c r="H97"/>
  <c r="I97"/>
  <c r="J97"/>
  <c r="K97"/>
  <c r="L97"/>
  <c r="M97"/>
  <c r="N97"/>
  <c r="C98"/>
  <c r="D98"/>
  <c r="E98"/>
  <c r="F98"/>
  <c r="G98"/>
  <c r="H98"/>
  <c r="I98"/>
  <c r="J98"/>
  <c r="K98"/>
  <c r="L98"/>
  <c r="M98"/>
  <c r="N98"/>
  <c r="C99"/>
  <c r="D99"/>
  <c r="E99"/>
  <c r="F99"/>
  <c r="G99"/>
  <c r="H99"/>
  <c r="I99"/>
  <c r="J99"/>
  <c r="K99"/>
  <c r="L99"/>
  <c r="M99"/>
  <c r="N99"/>
  <c r="U69"/>
  <c r="V69"/>
  <c r="W69"/>
  <c r="X69"/>
  <c r="Y69"/>
  <c r="Z69"/>
  <c r="AA69"/>
  <c r="AB69"/>
  <c r="AC69"/>
  <c r="AD69"/>
  <c r="AE69"/>
  <c r="AF69"/>
  <c r="U70"/>
  <c r="V70"/>
  <c r="W70"/>
  <c r="X70"/>
  <c r="Y70"/>
  <c r="Z70"/>
  <c r="AA70"/>
  <c r="AB70"/>
  <c r="AC70"/>
  <c r="AD70"/>
  <c r="AE70"/>
  <c r="AF70"/>
  <c r="U71"/>
  <c r="V71"/>
  <c r="W71"/>
  <c r="X71"/>
  <c r="Y71"/>
  <c r="Z71"/>
  <c r="AA71"/>
  <c r="AB71"/>
  <c r="AC71"/>
  <c r="AD71"/>
  <c r="AE71"/>
  <c r="AF71"/>
  <c r="U72"/>
  <c r="V72"/>
  <c r="W72"/>
  <c r="X72"/>
  <c r="Y72"/>
  <c r="Z72"/>
  <c r="AA72"/>
  <c r="AB72"/>
  <c r="AC72"/>
  <c r="AD72"/>
  <c r="AE72"/>
  <c r="AF72"/>
  <c r="U73"/>
  <c r="V73"/>
  <c r="W73"/>
  <c r="X73"/>
  <c r="Y73"/>
  <c r="Z73"/>
  <c r="AA73"/>
  <c r="AB73"/>
  <c r="AC73"/>
  <c r="AD73"/>
  <c r="AE73"/>
  <c r="AF7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D80"/>
  <c r="AD79"/>
  <c r="AD82"/>
  <c r="AD84"/>
  <c r="AD86"/>
  <c r="AD78"/>
  <c r="AD81"/>
  <c r="AD83"/>
  <c r="AE77"/>
  <c r="AF77"/>
  <c r="U78"/>
  <c r="V78"/>
  <c r="W78"/>
  <c r="X78"/>
  <c r="Y78"/>
  <c r="Z78"/>
  <c r="AA78"/>
  <c r="AB78"/>
  <c r="AC78"/>
  <c r="AE78"/>
  <c r="AF78"/>
  <c r="U79"/>
  <c r="V79"/>
  <c r="W79"/>
  <c r="X79"/>
  <c r="Y79"/>
  <c r="Z79"/>
  <c r="AA79"/>
  <c r="AB79"/>
  <c r="AC79"/>
  <c r="AE79"/>
  <c r="AF79"/>
  <c r="U80"/>
  <c r="V80"/>
  <c r="W80"/>
  <c r="X80"/>
  <c r="Y80"/>
  <c r="Z80"/>
  <c r="AA80"/>
  <c r="AB80"/>
  <c r="AC80"/>
  <c r="AE80"/>
  <c r="AF80"/>
  <c r="U81"/>
  <c r="V81"/>
  <c r="W81"/>
  <c r="X81"/>
  <c r="Y81"/>
  <c r="Y86"/>
  <c r="Y84"/>
  <c r="Z81"/>
  <c r="AA81"/>
  <c r="AB81"/>
  <c r="AC81"/>
  <c r="AC86"/>
  <c r="AC84"/>
  <c r="AE81"/>
  <c r="AE86"/>
  <c r="AE84"/>
  <c r="AF81"/>
  <c r="Z83"/>
  <c r="Z82"/>
  <c r="Z84"/>
  <c r="Z86"/>
  <c r="U82"/>
  <c r="V82"/>
  <c r="W82"/>
  <c r="X82"/>
  <c r="Y82"/>
  <c r="AA82"/>
  <c r="AB82"/>
  <c r="AC82"/>
  <c r="AE82"/>
  <c r="AF82"/>
  <c r="U83"/>
  <c r="V83"/>
  <c r="W83"/>
  <c r="X83"/>
  <c r="Y83"/>
  <c r="AA83"/>
  <c r="AB83"/>
  <c r="AC83"/>
  <c r="AE83"/>
  <c r="AF83"/>
  <c r="U84"/>
  <c r="V84"/>
  <c r="W84"/>
  <c r="X84"/>
  <c r="AA84"/>
  <c r="AB84"/>
  <c r="AF84"/>
  <c r="U86"/>
  <c r="V86"/>
  <c r="W86"/>
  <c r="X86"/>
  <c r="AA86"/>
  <c r="AB86"/>
  <c r="AF86"/>
  <c r="C69"/>
  <c r="D69"/>
  <c r="E69"/>
  <c r="F69"/>
  <c r="G69"/>
  <c r="H69"/>
  <c r="I69"/>
  <c r="J69"/>
  <c r="K69"/>
  <c r="L69"/>
  <c r="M69"/>
  <c r="N69"/>
  <c r="C70"/>
  <c r="D70"/>
  <c r="E70"/>
  <c r="F70"/>
  <c r="G70"/>
  <c r="H70"/>
  <c r="I70"/>
  <c r="J70"/>
  <c r="K70"/>
  <c r="L70"/>
  <c r="M70"/>
  <c r="N70"/>
  <c r="C71"/>
  <c r="D71"/>
  <c r="E71"/>
  <c r="F71"/>
  <c r="G71"/>
  <c r="H71"/>
  <c r="I71"/>
  <c r="J71"/>
  <c r="K71"/>
  <c r="L71"/>
  <c r="M71"/>
  <c r="N71"/>
  <c r="C72"/>
  <c r="D72"/>
  <c r="E72"/>
  <c r="F72"/>
  <c r="G72"/>
  <c r="H72"/>
  <c r="I72"/>
  <c r="J72"/>
  <c r="K72"/>
  <c r="L72"/>
  <c r="M72"/>
  <c r="N72"/>
  <c r="C73"/>
  <c r="D73"/>
  <c r="E73"/>
  <c r="F73"/>
  <c r="G73"/>
  <c r="H73"/>
  <c r="I73"/>
  <c r="J73"/>
  <c r="K73"/>
  <c r="L73"/>
  <c r="M73"/>
  <c r="N73"/>
  <c r="C74"/>
  <c r="D74"/>
  <c r="E74"/>
  <c r="F74"/>
  <c r="G74"/>
  <c r="H74"/>
  <c r="I74"/>
  <c r="J74"/>
  <c r="K74"/>
  <c r="L74"/>
  <c r="M74"/>
  <c r="N74"/>
  <c r="C75"/>
  <c r="D75"/>
  <c r="E75"/>
  <c r="F75"/>
  <c r="G75"/>
  <c r="H75"/>
  <c r="I75"/>
  <c r="J75"/>
  <c r="K75"/>
  <c r="L75"/>
  <c r="M75"/>
  <c r="N75"/>
  <c r="C76"/>
  <c r="D76"/>
  <c r="E76"/>
  <c r="F76"/>
  <c r="G76"/>
  <c r="H76"/>
  <c r="I76"/>
  <c r="J76"/>
  <c r="K76"/>
  <c r="L76"/>
  <c r="M76"/>
  <c r="N76"/>
  <c r="C77"/>
  <c r="D77"/>
  <c r="E77"/>
  <c r="F77"/>
  <c r="G77"/>
  <c r="H77"/>
  <c r="I77"/>
  <c r="J77"/>
  <c r="K77"/>
  <c r="L77"/>
  <c r="M77"/>
  <c r="N77"/>
  <c r="C78"/>
  <c r="D78"/>
  <c r="E78"/>
  <c r="F78"/>
  <c r="G78"/>
  <c r="H78"/>
  <c r="I78"/>
  <c r="J78"/>
  <c r="K78"/>
  <c r="L78"/>
  <c r="M78"/>
  <c r="N78"/>
  <c r="C79"/>
  <c r="D79"/>
  <c r="E79"/>
  <c r="F79"/>
  <c r="G79"/>
  <c r="H79"/>
  <c r="I79"/>
  <c r="J79"/>
  <c r="K79"/>
  <c r="L79"/>
  <c r="M79"/>
  <c r="N79"/>
  <c r="C80"/>
  <c r="D80"/>
  <c r="E80"/>
  <c r="F80"/>
  <c r="G80"/>
  <c r="H80"/>
  <c r="I80"/>
  <c r="J80"/>
  <c r="K80"/>
  <c r="L80"/>
  <c r="M80"/>
  <c r="N80"/>
  <c r="C81"/>
  <c r="D81"/>
  <c r="E81"/>
  <c r="E82"/>
  <c r="E84"/>
  <c r="E86"/>
  <c r="F81"/>
  <c r="G81"/>
  <c r="H81"/>
  <c r="I81"/>
  <c r="I82"/>
  <c r="I84"/>
  <c r="I86"/>
  <c r="J81"/>
  <c r="K81"/>
  <c r="L81"/>
  <c r="M81"/>
  <c r="N81"/>
  <c r="M82"/>
  <c r="M84"/>
  <c r="M86"/>
  <c r="C82"/>
  <c r="D82"/>
  <c r="F82"/>
  <c r="F86"/>
  <c r="F84"/>
  <c r="G82"/>
  <c r="H82"/>
  <c r="J82"/>
  <c r="K82"/>
  <c r="L82"/>
  <c r="N82"/>
  <c r="C84"/>
  <c r="D84"/>
  <c r="G84"/>
  <c r="H84"/>
  <c r="J84"/>
  <c r="K84"/>
  <c r="L84"/>
  <c r="N84"/>
  <c r="C86"/>
  <c r="D86"/>
  <c r="G86"/>
  <c r="H86"/>
  <c r="J86"/>
  <c r="K86"/>
  <c r="L86"/>
  <c r="N86"/>
  <c r="Q196"/>
  <c r="Q181"/>
  <c r="Q165"/>
  <c r="Q120"/>
  <c r="Q99"/>
  <c r="Q86"/>
  <c r="Q67"/>
  <c r="Q46"/>
  <c r="Q23"/>
  <c r="Q262"/>
  <c r="Q260"/>
  <c r="Q21"/>
  <c r="Q189"/>
  <c r="Q9"/>
  <c r="Q258"/>
  <c r="Q256"/>
  <c r="Q253"/>
  <c r="Q251"/>
  <c r="Q246"/>
  <c r="Q132"/>
  <c r="Q255"/>
  <c r="Q223"/>
  <c r="Q137"/>
  <c r="Q144"/>
  <c r="Q237"/>
  <c r="Q164"/>
  <c r="Q163"/>
  <c r="Q162"/>
  <c r="Q63"/>
  <c r="Q61"/>
  <c r="Q42"/>
  <c r="Q41"/>
  <c r="Q40"/>
  <c r="Q208"/>
  <c r="Q225"/>
  <c r="Q254"/>
  <c r="Q252"/>
  <c r="Q250"/>
  <c r="Q247"/>
  <c r="Q84"/>
  <c r="Q83"/>
  <c r="Q136"/>
  <c r="Q117"/>
  <c r="Q180"/>
  <c r="Q235"/>
  <c r="Q177"/>
  <c r="Q97"/>
  <c r="Q224"/>
  <c r="Q115"/>
  <c r="Q194"/>
  <c r="Q130"/>
  <c r="Q56"/>
  <c r="Q113"/>
  <c r="Q81"/>
  <c r="Q218"/>
  <c r="Q188"/>
  <c r="Q20"/>
  <c r="Q19"/>
  <c r="Q239"/>
  <c r="Q179"/>
  <c r="Q135"/>
  <c r="Q18"/>
  <c r="Q17"/>
  <c r="Q16"/>
  <c r="Q15"/>
  <c r="Q14"/>
  <c r="Q13"/>
  <c r="Q12"/>
  <c r="Q11"/>
  <c r="Q10"/>
  <c r="Q8"/>
  <c r="Q7"/>
  <c r="Q6"/>
  <c r="Q5"/>
  <c r="Q4"/>
  <c r="Q3"/>
  <c r="Q257"/>
  <c r="Q249"/>
  <c r="Q248"/>
  <c r="Q245"/>
  <c r="Q244"/>
  <c r="Q243"/>
  <c r="Q242"/>
  <c r="Q236"/>
  <c r="Q234"/>
  <c r="Q232"/>
  <c r="Q231"/>
  <c r="Q230"/>
  <c r="Q222"/>
  <c r="Q221"/>
  <c r="Q220"/>
  <c r="Q219"/>
  <c r="Q217"/>
  <c r="Q216"/>
  <c r="Q215"/>
  <c r="Q214"/>
  <c r="Q207"/>
  <c r="Q206"/>
  <c r="Q205"/>
  <c r="Q204"/>
  <c r="Q203"/>
  <c r="Q201"/>
  <c r="Q200"/>
  <c r="Q199"/>
  <c r="Q198"/>
  <c r="Q193"/>
  <c r="Q191"/>
  <c r="Q190"/>
  <c r="Q187"/>
  <c r="Q186"/>
  <c r="Q185"/>
  <c r="Q184"/>
  <c r="Q183"/>
  <c r="Q178"/>
  <c r="Q176"/>
  <c r="Q175"/>
  <c r="Q174"/>
  <c r="Q173"/>
  <c r="Q172"/>
  <c r="Q171"/>
  <c r="Q170"/>
  <c r="Q169"/>
  <c r="Q168"/>
  <c r="Q167"/>
  <c r="Q161"/>
  <c r="Q160"/>
  <c r="Q159"/>
  <c r="Q158"/>
  <c r="Q156"/>
  <c r="Q155"/>
  <c r="Q154"/>
  <c r="Q153"/>
  <c r="Q152"/>
  <c r="Q148"/>
  <c r="Q147"/>
  <c r="Q146"/>
  <c r="Q145"/>
  <c r="Q143"/>
  <c r="Q142"/>
  <c r="Q141"/>
  <c r="Q134"/>
  <c r="Q133"/>
  <c r="Q131"/>
  <c r="Q129"/>
  <c r="Q128"/>
  <c r="Q127"/>
  <c r="Q126"/>
  <c r="Q125"/>
  <c r="Q124"/>
  <c r="Q123"/>
  <c r="Q122"/>
  <c r="Q114"/>
  <c r="Q112"/>
  <c r="Q111"/>
  <c r="Q110"/>
  <c r="Q109"/>
  <c r="Q108"/>
  <c r="Q107"/>
  <c r="Q106"/>
  <c r="Q105"/>
  <c r="Q104"/>
  <c r="Q103"/>
  <c r="Q102"/>
  <c r="Q101"/>
  <c r="Q98"/>
  <c r="Q96"/>
  <c r="Q95"/>
  <c r="Q94"/>
  <c r="Q93"/>
  <c r="Q91"/>
  <c r="Q90"/>
  <c r="Q89"/>
  <c r="Q88"/>
  <c r="Q80"/>
  <c r="Q79"/>
  <c r="Q78"/>
  <c r="Q77"/>
  <c r="Q76"/>
  <c r="Q75"/>
  <c r="Q74"/>
  <c r="Q73"/>
  <c r="Q72"/>
  <c r="Q71"/>
  <c r="Q70"/>
  <c r="Q69"/>
  <c r="Q60"/>
  <c r="Q59"/>
  <c r="Q58"/>
  <c r="Q57"/>
  <c r="Q55"/>
  <c r="Q54"/>
  <c r="Q53"/>
  <c r="Q52"/>
  <c r="Q51"/>
  <c r="Q50"/>
  <c r="Q49"/>
  <c r="Q48"/>
  <c r="Q39"/>
  <c r="Q38"/>
  <c r="Q37"/>
  <c r="Q36"/>
  <c r="Q34"/>
  <c r="Q33"/>
  <c r="Q32"/>
  <c r="Q31"/>
  <c r="Q30"/>
  <c r="Q29"/>
  <c r="Q28"/>
  <c r="Q27"/>
  <c r="AG57"/>
  <c r="O83"/>
  <c r="O221"/>
  <c r="AB151"/>
  <c r="AG147"/>
  <c r="O144"/>
  <c r="O74"/>
  <c r="AG6"/>
  <c r="AG41"/>
  <c r="O62"/>
  <c r="O41"/>
  <c r="O29"/>
  <c r="O50"/>
  <c r="AG63"/>
  <c r="AG37"/>
  <c r="AG43"/>
  <c r="O43"/>
  <c r="AG259"/>
  <c r="O38"/>
  <c r="O141"/>
  <c r="F47"/>
  <c r="O32"/>
  <c r="O30"/>
  <c r="AG29"/>
  <c r="AG120"/>
  <c r="O42"/>
  <c r="O31"/>
  <c r="J47"/>
  <c r="AE47"/>
  <c r="O63"/>
  <c r="O51"/>
  <c r="O28"/>
  <c r="O27"/>
  <c r="W151"/>
  <c r="O49"/>
  <c r="AG33"/>
  <c r="AG30"/>
  <c r="AG28"/>
  <c r="AG253"/>
  <c r="O64"/>
  <c r="O56"/>
  <c r="O54"/>
  <c r="O48"/>
  <c r="O33"/>
  <c r="AG31"/>
  <c r="AH31" s="1"/>
  <c r="AG137"/>
  <c r="O167"/>
  <c r="AG142"/>
  <c r="AG51"/>
  <c r="AG144"/>
  <c r="AH144" s="1"/>
  <c r="AG72"/>
  <c r="AG224"/>
  <c r="AG54"/>
  <c r="AF68"/>
  <c r="O61"/>
  <c r="AG247"/>
  <c r="AG242"/>
  <c r="O145"/>
  <c r="O153"/>
  <c r="AG245"/>
  <c r="AG62"/>
  <c r="AH62" s="1"/>
  <c r="O142"/>
  <c r="X151"/>
  <c r="AG67"/>
  <c r="AG52"/>
  <c r="O53"/>
  <c r="O65"/>
  <c r="AG42"/>
  <c r="O230" l="1"/>
  <c r="O205"/>
  <c r="O252"/>
  <c r="O58"/>
  <c r="O36"/>
  <c r="AG196"/>
  <c r="AG212"/>
  <c r="AG164"/>
  <c r="AG179"/>
  <c r="D241"/>
  <c r="AG255"/>
  <c r="AG61"/>
  <c r="AG40"/>
  <c r="X47"/>
  <c r="N265"/>
  <c r="J265"/>
  <c r="F265"/>
  <c r="AD265"/>
  <c r="Z265"/>
  <c r="V265"/>
  <c r="K265"/>
  <c r="G265"/>
  <c r="C265"/>
  <c r="AE265"/>
  <c r="AA265"/>
  <c r="W265"/>
  <c r="L265"/>
  <c r="H265"/>
  <c r="D265"/>
  <c r="AF265"/>
  <c r="AB265"/>
  <c r="X265"/>
  <c r="M265"/>
  <c r="I265"/>
  <c r="E265"/>
  <c r="AC265"/>
  <c r="Y265"/>
  <c r="U265"/>
  <c r="P265"/>
  <c r="K26"/>
  <c r="G26"/>
  <c r="C26"/>
  <c r="L26"/>
  <c r="H26"/>
  <c r="D26"/>
  <c r="P26"/>
  <c r="M26"/>
  <c r="I26"/>
  <c r="E26"/>
  <c r="AG99"/>
  <c r="AG113"/>
  <c r="AG107"/>
  <c r="AG104"/>
  <c r="O127"/>
  <c r="O123"/>
  <c r="AG125"/>
  <c r="O156"/>
  <c r="AG162"/>
  <c r="AG155"/>
  <c r="O176"/>
  <c r="O172"/>
  <c r="O170"/>
  <c r="O168"/>
  <c r="AG180"/>
  <c r="AG173"/>
  <c r="AG170"/>
  <c r="O186"/>
  <c r="O185"/>
  <c r="O187"/>
  <c r="AH187" s="1"/>
  <c r="AG187"/>
  <c r="O231"/>
  <c r="AG240"/>
  <c r="O217"/>
  <c r="O215"/>
  <c r="AG228"/>
  <c r="AG225"/>
  <c r="AG219"/>
  <c r="AG218"/>
  <c r="O199"/>
  <c r="AG199"/>
  <c r="O115"/>
  <c r="N26"/>
  <c r="J26"/>
  <c r="F26"/>
  <c r="AG20"/>
  <c r="AG19"/>
  <c r="AG18"/>
  <c r="AG17"/>
  <c r="AG16"/>
  <c r="AG12"/>
  <c r="AG8"/>
  <c r="O258"/>
  <c r="O248"/>
  <c r="O245"/>
  <c r="AH245" s="1"/>
  <c r="O243"/>
  <c r="O242"/>
  <c r="AH242" s="1"/>
  <c r="AG258"/>
  <c r="AH170"/>
  <c r="W229"/>
  <c r="AG114"/>
  <c r="AG135"/>
  <c r="O179"/>
  <c r="AH179" s="1"/>
  <c r="AG208"/>
  <c r="O19"/>
  <c r="AH19" s="1"/>
  <c r="O17"/>
  <c r="AH17" s="1"/>
  <c r="AG256"/>
  <c r="AG105"/>
  <c r="O93"/>
  <c r="AG93"/>
  <c r="AG128"/>
  <c r="AG158"/>
  <c r="AG189"/>
  <c r="AG237"/>
  <c r="AG216"/>
  <c r="AG200"/>
  <c r="AG202"/>
  <c r="AG9"/>
  <c r="AG5"/>
  <c r="AG248"/>
  <c r="AG244"/>
  <c r="AG143"/>
  <c r="U68"/>
  <c r="AG50"/>
  <c r="O13"/>
  <c r="O7"/>
  <c r="O6"/>
  <c r="AH6" s="1"/>
  <c r="O16"/>
  <c r="X241"/>
  <c r="O21"/>
  <c r="O22"/>
  <c r="O4"/>
  <c r="O20"/>
  <c r="O84"/>
  <c r="O5"/>
  <c r="O15"/>
  <c r="AE213"/>
  <c r="AA47"/>
  <c r="W47"/>
  <c r="O8"/>
  <c r="O9"/>
  <c r="AH9" s="1"/>
  <c r="L151"/>
  <c r="H151"/>
  <c r="AG235"/>
  <c r="D151"/>
  <c r="O11"/>
  <c r="O12"/>
  <c r="O148"/>
  <c r="O10"/>
  <c r="O3"/>
  <c r="O18"/>
  <c r="O14"/>
  <c r="O23"/>
  <c r="M241"/>
  <c r="AH258"/>
  <c r="AC26"/>
  <c r="Y26"/>
  <c r="U26"/>
  <c r="AD26"/>
  <c r="Z26"/>
  <c r="V26"/>
  <c r="AE26"/>
  <c r="AA26"/>
  <c r="W26"/>
  <c r="AF26"/>
  <c r="AB26"/>
  <c r="X26"/>
  <c r="O131"/>
  <c r="AG129"/>
  <c r="O175"/>
  <c r="AG175"/>
  <c r="O191"/>
  <c r="AG191"/>
  <c r="AG190"/>
  <c r="O237"/>
  <c r="O220"/>
  <c r="O222"/>
  <c r="AG222"/>
  <c r="O204"/>
  <c r="AG204"/>
  <c r="O251"/>
  <c r="AG251"/>
  <c r="AG148"/>
  <c r="O57"/>
  <c r="O37"/>
  <c r="O34"/>
  <c r="AE151"/>
  <c r="AA151"/>
  <c r="G47"/>
  <c r="AD229"/>
  <c r="O136"/>
  <c r="AG136"/>
  <c r="AG194"/>
  <c r="AG257"/>
  <c r="O257"/>
  <c r="O194"/>
  <c r="AG262"/>
  <c r="P100"/>
  <c r="P241"/>
  <c r="AG45"/>
  <c r="O45"/>
  <c r="O66"/>
  <c r="AG21"/>
  <c r="AH21" s="1"/>
  <c r="O260"/>
  <c r="O261"/>
  <c r="AG65"/>
  <c r="AH65" s="1"/>
  <c r="N47"/>
  <c r="O44"/>
  <c r="AG44"/>
  <c r="AG66"/>
  <c r="AG138"/>
  <c r="O183"/>
  <c r="M47"/>
  <c r="AA121"/>
  <c r="Z213"/>
  <c r="N68"/>
  <c r="J68"/>
  <c r="F68"/>
  <c r="W140"/>
  <c r="V213"/>
  <c r="AC68"/>
  <c r="I47"/>
  <c r="O78"/>
  <c r="AG124"/>
  <c r="AG169"/>
  <c r="AG184"/>
  <c r="O232"/>
  <c r="W121"/>
  <c r="O86"/>
  <c r="AG139"/>
  <c r="AG165"/>
  <c r="AG181"/>
  <c r="AG23"/>
  <c r="AH23" s="1"/>
  <c r="AG150"/>
  <c r="AG46"/>
  <c r="AG126"/>
  <c r="AG171"/>
  <c r="AG188"/>
  <c r="O126"/>
  <c r="O171"/>
  <c r="AE197"/>
  <c r="AA197"/>
  <c r="K241"/>
  <c r="E241"/>
  <c r="W166"/>
  <c r="AA213"/>
  <c r="V100"/>
  <c r="Y182"/>
  <c r="C197"/>
  <c r="V140"/>
  <c r="AC151"/>
  <c r="O239"/>
  <c r="O207"/>
  <c r="O254"/>
  <c r="Y151"/>
  <c r="AG60"/>
  <c r="AG55"/>
  <c r="O60"/>
  <c r="O39"/>
  <c r="AG39"/>
  <c r="AG203"/>
  <c r="AB241"/>
  <c r="AE100"/>
  <c r="Z140"/>
  <c r="Z47"/>
  <c r="K68"/>
  <c r="W197"/>
  <c r="Z229"/>
  <c r="C47"/>
  <c r="U182"/>
  <c r="E213"/>
  <c r="F241"/>
  <c r="F151"/>
  <c r="AD166"/>
  <c r="Z166"/>
  <c r="W100"/>
  <c r="AE140"/>
  <c r="AE166"/>
  <c r="AA182"/>
  <c r="G68"/>
  <c r="K47"/>
  <c r="P121"/>
  <c r="O75"/>
  <c r="Y166"/>
  <c r="O173"/>
  <c r="AH173" s="1"/>
  <c r="O189"/>
  <c r="O235"/>
  <c r="O219"/>
  <c r="AH219" s="1"/>
  <c r="O202"/>
  <c r="AH202" s="1"/>
  <c r="O147"/>
  <c r="AH147" s="1"/>
  <c r="K229"/>
  <c r="O159"/>
  <c r="O146"/>
  <c r="F166"/>
  <c r="M68"/>
  <c r="I68"/>
  <c r="E68"/>
  <c r="E47"/>
  <c r="AH54"/>
  <c r="AH248"/>
  <c r="AH93"/>
  <c r="O158"/>
  <c r="AF241"/>
  <c r="AG163"/>
  <c r="AG239"/>
  <c r="AG207"/>
  <c r="AH207" s="1"/>
  <c r="AG15"/>
  <c r="D229"/>
  <c r="J197"/>
  <c r="E197"/>
  <c r="V121"/>
  <c r="AD241"/>
  <c r="Z241"/>
  <c r="O117"/>
  <c r="O259"/>
  <c r="AH259" s="1"/>
  <c r="AG64"/>
  <c r="AH64" s="1"/>
  <c r="AG154"/>
  <c r="AG232"/>
  <c r="V166"/>
  <c r="O198"/>
  <c r="AG133"/>
  <c r="AG177"/>
  <c r="AG193"/>
  <c r="AG223"/>
  <c r="AG206"/>
  <c r="AG14"/>
  <c r="AH14" s="1"/>
  <c r="AG149"/>
  <c r="AG59"/>
  <c r="AG38"/>
  <c r="AG178"/>
  <c r="AC213"/>
  <c r="U166"/>
  <c r="AG254"/>
  <c r="K213"/>
  <c r="AH37"/>
  <c r="Y213"/>
  <c r="H100"/>
  <c r="AC166"/>
  <c r="AC182"/>
  <c r="Y197"/>
  <c r="N241"/>
  <c r="X68"/>
  <c r="AD140"/>
  <c r="F100"/>
  <c r="AA140"/>
  <c r="AB182"/>
  <c r="O180"/>
  <c r="AH180" s="1"/>
  <c r="U241"/>
  <c r="Y241"/>
  <c r="AC241"/>
  <c r="P68"/>
  <c r="P182"/>
  <c r="U213"/>
  <c r="C151"/>
  <c r="AH29"/>
  <c r="G229"/>
  <c r="AG86"/>
  <c r="AH86" s="1"/>
  <c r="O101"/>
  <c r="O152"/>
  <c r="AG152"/>
  <c r="N166"/>
  <c r="J166"/>
  <c r="AG3"/>
  <c r="AG141"/>
  <c r="AH141" s="1"/>
  <c r="AG48"/>
  <c r="AH48" s="1"/>
  <c r="AG27"/>
  <c r="AH27" s="1"/>
  <c r="O135"/>
  <c r="AH135" s="1"/>
  <c r="P87"/>
  <c r="O154"/>
  <c r="O184"/>
  <c r="O216"/>
  <c r="AH216" s="1"/>
  <c r="O200"/>
  <c r="AH200" s="1"/>
  <c r="O244"/>
  <c r="AH244" s="1"/>
  <c r="O143"/>
  <c r="AH143" s="1"/>
  <c r="AH66"/>
  <c r="K182"/>
  <c r="U197"/>
  <c r="AC197"/>
  <c r="AG110"/>
  <c r="AG160"/>
  <c r="AG221"/>
  <c r="AH221" s="1"/>
  <c r="AG252"/>
  <c r="AH252" s="1"/>
  <c r="AG36"/>
  <c r="AH36" s="1"/>
  <c r="AG192"/>
  <c r="AH192" s="1"/>
  <c r="C182"/>
  <c r="AA100"/>
  <c r="D213"/>
  <c r="O165"/>
  <c r="AH165" s="1"/>
  <c r="O196"/>
  <c r="AH196" s="1"/>
  <c r="O240"/>
  <c r="AH240" s="1"/>
  <c r="O212"/>
  <c r="AH212" s="1"/>
  <c r="O262"/>
  <c r="AH262" s="1"/>
  <c r="O228"/>
  <c r="O150"/>
  <c r="AH150" s="1"/>
  <c r="O46"/>
  <c r="AH46" s="1"/>
  <c r="P140"/>
  <c r="AC140"/>
  <c r="Y140"/>
  <c r="AD47"/>
  <c r="P166"/>
  <c r="V47"/>
  <c r="Y121"/>
  <c r="AD151"/>
  <c r="Z151"/>
  <c r="O69"/>
  <c r="O122"/>
  <c r="AG78"/>
  <c r="AH78" s="1"/>
  <c r="AG95"/>
  <c r="AG109"/>
  <c r="AG131"/>
  <c r="AG161"/>
  <c r="G213"/>
  <c r="C68"/>
  <c r="O109"/>
  <c r="O161"/>
  <c r="AG98"/>
  <c r="AG112"/>
  <c r="AG134"/>
  <c r="AB87"/>
  <c r="AA166"/>
  <c r="O181"/>
  <c r="G121"/>
  <c r="N229"/>
  <c r="C213"/>
  <c r="O67"/>
  <c r="AH67" s="1"/>
  <c r="O99"/>
  <c r="AH99" s="1"/>
  <c r="O120"/>
  <c r="AH120" s="1"/>
  <c r="O139"/>
  <c r="AH139" s="1"/>
  <c r="AG82"/>
  <c r="O256"/>
  <c r="O208"/>
  <c r="AH208" s="1"/>
  <c r="M213"/>
  <c r="O225"/>
  <c r="AH225" s="1"/>
  <c r="O164"/>
  <c r="AH164" s="1"/>
  <c r="AG83"/>
  <c r="AH83" s="1"/>
  <c r="X87"/>
  <c r="AG115"/>
  <c r="AH115" s="1"/>
  <c r="O96"/>
  <c r="O110"/>
  <c r="O132"/>
  <c r="O160"/>
  <c r="AG74"/>
  <c r="AH74" s="1"/>
  <c r="AG106"/>
  <c r="AG127"/>
  <c r="O91"/>
  <c r="O106"/>
  <c r="AH28"/>
  <c r="O70"/>
  <c r="O89"/>
  <c r="O102"/>
  <c r="I213"/>
  <c r="AG75"/>
  <c r="AH33"/>
  <c r="N100"/>
  <c r="J100"/>
  <c r="M140"/>
  <c r="I140"/>
  <c r="E182"/>
  <c r="M197"/>
  <c r="H197"/>
  <c r="L241"/>
  <c r="H241"/>
  <c r="N151"/>
  <c r="J151"/>
  <c r="O107"/>
  <c r="AH107" s="1"/>
  <c r="O128"/>
  <c r="AG84"/>
  <c r="AH84" s="1"/>
  <c r="AF87"/>
  <c r="AE87"/>
  <c r="AG117"/>
  <c r="AH117" s="1"/>
  <c r="AE121"/>
  <c r="H87"/>
  <c r="AG73"/>
  <c r="N87"/>
  <c r="J87"/>
  <c r="I121"/>
  <c r="E121"/>
  <c r="AG71"/>
  <c r="AG90"/>
  <c r="O169"/>
  <c r="AH5"/>
  <c r="O90"/>
  <c r="O103"/>
  <c r="E140"/>
  <c r="O124"/>
  <c r="AH124" s="1"/>
  <c r="AG79"/>
  <c r="AG97"/>
  <c r="AG111"/>
  <c r="Z87"/>
  <c r="O72"/>
  <c r="AH72" s="1"/>
  <c r="O104"/>
  <c r="AH104" s="1"/>
  <c r="O125"/>
  <c r="AH125" s="1"/>
  <c r="O155"/>
  <c r="AH155" s="1"/>
  <c r="AH171"/>
  <c r="Y100"/>
  <c r="AH251"/>
  <c r="AG81"/>
  <c r="AH42"/>
  <c r="AH57"/>
  <c r="V151"/>
  <c r="F197"/>
  <c r="F229"/>
  <c r="AH199"/>
  <c r="O81"/>
  <c r="O113"/>
  <c r="AH113" s="1"/>
  <c r="H229"/>
  <c r="O224"/>
  <c r="AH224" s="1"/>
  <c r="O255"/>
  <c r="AH255" s="1"/>
  <c r="O40"/>
  <c r="AH40" s="1"/>
  <c r="O73"/>
  <c r="O162"/>
  <c r="O177"/>
  <c r="AH177" s="1"/>
  <c r="L197"/>
  <c r="O218"/>
  <c r="AH218" s="1"/>
  <c r="O247"/>
  <c r="AH247" s="1"/>
  <c r="N213"/>
  <c r="F213"/>
  <c r="O214"/>
  <c r="M229"/>
  <c r="G151"/>
  <c r="AH8"/>
  <c r="I87"/>
  <c r="H68"/>
  <c r="F87"/>
  <c r="H121"/>
  <c r="J229"/>
  <c r="N140"/>
  <c r="K166"/>
  <c r="O206"/>
  <c r="AH206" s="1"/>
  <c r="G166"/>
  <c r="AH61"/>
  <c r="C229"/>
  <c r="D47"/>
  <c r="AG91"/>
  <c r="AG156"/>
  <c r="AH156" s="1"/>
  <c r="AG186"/>
  <c r="AH186" s="1"/>
  <c r="AG234"/>
  <c r="AH234" s="1"/>
  <c r="AG217"/>
  <c r="AH217" s="1"/>
  <c r="AG7"/>
  <c r="AH7" s="1"/>
  <c r="AG53"/>
  <c r="AH53" s="1"/>
  <c r="AG32"/>
  <c r="AH201"/>
  <c r="Z182"/>
  <c r="V241"/>
  <c r="AD213"/>
  <c r="V182"/>
  <c r="AF197"/>
  <c r="AG172"/>
  <c r="AH172" s="1"/>
  <c r="AG145"/>
  <c r="AH145" s="1"/>
  <c r="AH260"/>
  <c r="AH51"/>
  <c r="AH44"/>
  <c r="AH232"/>
  <c r="N197"/>
  <c r="O82"/>
  <c r="O77"/>
  <c r="O71"/>
  <c r="AG80"/>
  <c r="O95"/>
  <c r="AH45"/>
  <c r="AG76"/>
  <c r="AG70"/>
  <c r="AH70" s="1"/>
  <c r="AG108"/>
  <c r="AG123"/>
  <c r="AH123" s="1"/>
  <c r="AG159"/>
  <c r="AG174"/>
  <c r="AG185"/>
  <c r="AH185" s="1"/>
  <c r="AG236"/>
  <c r="AG231"/>
  <c r="AH231" s="1"/>
  <c r="AG220"/>
  <c r="AH220" s="1"/>
  <c r="AG215"/>
  <c r="AH215" s="1"/>
  <c r="AG198"/>
  <c r="AH198" s="1"/>
  <c r="AG10"/>
  <c r="AH10" s="1"/>
  <c r="AG4"/>
  <c r="AH4" s="1"/>
  <c r="AG261"/>
  <c r="AH261" s="1"/>
  <c r="AG243"/>
  <c r="AH243" s="1"/>
  <c r="AG249"/>
  <c r="AF151"/>
  <c r="AG146"/>
  <c r="AH146" s="1"/>
  <c r="AG49"/>
  <c r="AH49" s="1"/>
  <c r="AG34"/>
  <c r="AH34" s="1"/>
  <c r="AG89"/>
  <c r="AH142"/>
  <c r="AH60"/>
  <c r="AH63"/>
  <c r="AH237"/>
  <c r="M87"/>
  <c r="AA87"/>
  <c r="Z100"/>
  <c r="AG88"/>
  <c r="AG101"/>
  <c r="AG122"/>
  <c r="I197"/>
  <c r="D197"/>
  <c r="AC87"/>
  <c r="Y87"/>
  <c r="AB100"/>
  <c r="AF121"/>
  <c r="AB121"/>
  <c r="X121"/>
  <c r="AF166"/>
  <c r="AB166"/>
  <c r="X166"/>
  <c r="AF182"/>
  <c r="X182"/>
  <c r="AF229"/>
  <c r="AB229"/>
  <c r="AF213"/>
  <c r="AB213"/>
  <c r="X213"/>
  <c r="U151"/>
  <c r="AD68"/>
  <c r="AG102"/>
  <c r="AH102" s="1"/>
  <c r="X229"/>
  <c r="AG168"/>
  <c r="AH168" s="1"/>
  <c r="W241"/>
  <c r="AG153"/>
  <c r="AH153" s="1"/>
  <c r="W213"/>
  <c r="AB197"/>
  <c r="X197"/>
  <c r="AE241"/>
  <c r="AF100"/>
  <c r="X100"/>
  <c r="AF140"/>
  <c r="U87"/>
  <c r="V229"/>
  <c r="AG94"/>
  <c r="P151"/>
  <c r="AH30"/>
  <c r="L166"/>
  <c r="AB68"/>
  <c r="Z68"/>
  <c r="O97"/>
  <c r="O133"/>
  <c r="AH133" s="1"/>
  <c r="D166"/>
  <c r="L229"/>
  <c r="O223"/>
  <c r="AH223" s="1"/>
  <c r="O253"/>
  <c r="AH253" s="1"/>
  <c r="O149"/>
  <c r="P213"/>
  <c r="AG167"/>
  <c r="AH167" s="1"/>
  <c r="AB47"/>
  <c r="AF47"/>
  <c r="AH43"/>
  <c r="L100"/>
  <c r="D100"/>
  <c r="K100"/>
  <c r="C100"/>
  <c r="L68"/>
  <c r="D68"/>
  <c r="E87"/>
  <c r="M100"/>
  <c r="I100"/>
  <c r="L121"/>
  <c r="D121"/>
  <c r="H140"/>
  <c r="L182"/>
  <c r="H182"/>
  <c r="D182"/>
  <c r="L213"/>
  <c r="H213"/>
  <c r="L47"/>
  <c r="H47"/>
  <c r="I241"/>
  <c r="O80"/>
  <c r="AH80" s="1"/>
  <c r="O163"/>
  <c r="AH163" s="1"/>
  <c r="O112"/>
  <c r="AH112" s="1"/>
  <c r="O134"/>
  <c r="O178"/>
  <c r="AH178" s="1"/>
  <c r="AH162"/>
  <c r="O111"/>
  <c r="AH111" s="1"/>
  <c r="O79"/>
  <c r="O59"/>
  <c r="AH59" s="1"/>
  <c r="E100"/>
  <c r="D140"/>
  <c r="O193"/>
  <c r="AH193" s="1"/>
  <c r="AH38"/>
  <c r="P47"/>
  <c r="P229"/>
  <c r="K140"/>
  <c r="L140"/>
  <c r="AB140"/>
  <c r="X140"/>
  <c r="Z197"/>
  <c r="AE182"/>
  <c r="W182"/>
  <c r="Y68"/>
  <c r="C241"/>
  <c r="AG11"/>
  <c r="AH11" s="1"/>
  <c r="AG250"/>
  <c r="AG56"/>
  <c r="AH56" s="1"/>
  <c r="V68"/>
  <c r="AG130"/>
  <c r="K87"/>
  <c r="G87"/>
  <c r="N121"/>
  <c r="J121"/>
  <c r="F121"/>
  <c r="N182"/>
  <c r="J182"/>
  <c r="F182"/>
  <c r="L87"/>
  <c r="D87"/>
  <c r="K121"/>
  <c r="G182"/>
  <c r="U100"/>
  <c r="AC121"/>
  <c r="U121"/>
  <c r="AC229"/>
  <c r="U229"/>
  <c r="G241"/>
  <c r="F140"/>
  <c r="U140"/>
  <c r="J140"/>
  <c r="AG77"/>
  <c r="V87"/>
  <c r="H166"/>
  <c r="O98"/>
  <c r="AH98" s="1"/>
  <c r="C166"/>
  <c r="C140"/>
  <c r="C121"/>
  <c r="C87"/>
  <c r="AH32"/>
  <c r="J241"/>
  <c r="AE229"/>
  <c r="AA229"/>
  <c r="Y229"/>
  <c r="AG214"/>
  <c r="O137"/>
  <c r="AH137" s="1"/>
  <c r="AH50"/>
  <c r="AG22"/>
  <c r="AH22" s="1"/>
  <c r="P197"/>
  <c r="O130"/>
  <c r="O250"/>
  <c r="G140"/>
  <c r="AC47"/>
  <c r="Y47"/>
  <c r="U47"/>
  <c r="AE68"/>
  <c r="AA68"/>
  <c r="W68"/>
  <c r="AD87"/>
  <c r="Z121"/>
  <c r="AD121"/>
  <c r="AG35"/>
  <c r="AG103"/>
  <c r="AG119"/>
  <c r="AA241"/>
  <c r="O105"/>
  <c r="AH105" s="1"/>
  <c r="AG85"/>
  <c r="O114"/>
  <c r="AH114" s="1"/>
  <c r="AG205"/>
  <c r="AH205" s="1"/>
  <c r="AD182"/>
  <c r="W87"/>
  <c r="G197"/>
  <c r="AD197"/>
  <c r="V197"/>
  <c r="AG230"/>
  <c r="AG183"/>
  <c r="AH228"/>
  <c r="AH41"/>
  <c r="O76"/>
  <c r="AD100"/>
  <c r="AG96"/>
  <c r="AC100"/>
  <c r="O108"/>
  <c r="I229"/>
  <c r="E229"/>
  <c r="J213"/>
  <c r="AG58"/>
  <c r="AG211"/>
  <c r="O129"/>
  <c r="AH129" s="1"/>
  <c r="O174"/>
  <c r="AG176"/>
  <c r="K197"/>
  <c r="O203"/>
  <c r="AH246"/>
  <c r="O94"/>
  <c r="M121"/>
  <c r="AG132"/>
  <c r="E166"/>
  <c r="I166"/>
  <c r="I182"/>
  <c r="M182"/>
  <c r="AG13"/>
  <c r="O52"/>
  <c r="AH52" s="1"/>
  <c r="AG69"/>
  <c r="G100"/>
  <c r="O88"/>
  <c r="M166"/>
  <c r="O190"/>
  <c r="AH190" s="1"/>
  <c r="O188"/>
  <c r="AH188" s="1"/>
  <c r="O236"/>
  <c r="O249"/>
  <c r="AH249" s="1"/>
  <c r="I151"/>
  <c r="O55"/>
  <c r="AH55" s="1"/>
  <c r="AG118"/>
  <c r="O85"/>
  <c r="AG209"/>
  <c r="AH161" l="1"/>
  <c r="AH204"/>
  <c r="AH191"/>
  <c r="AH127"/>
  <c r="AH158"/>
  <c r="AH128"/>
  <c r="AH181"/>
  <c r="AH256"/>
  <c r="AH75"/>
  <c r="AH189"/>
  <c r="AH15"/>
  <c r="AH239"/>
  <c r="AH131"/>
  <c r="AH148"/>
  <c r="AH12"/>
  <c r="AH20"/>
  <c r="O265"/>
  <c r="R264" s="1"/>
  <c r="AG265"/>
  <c r="AH18"/>
  <c r="AH136"/>
  <c r="AH16"/>
  <c r="O26"/>
  <c r="R25" s="1"/>
  <c r="AH194"/>
  <c r="AH126"/>
  <c r="AH235"/>
  <c r="AH222"/>
  <c r="AH257"/>
  <c r="AH175"/>
  <c r="AH159"/>
  <c r="AH3"/>
  <c r="AG26"/>
  <c r="AH254"/>
  <c r="AH134"/>
  <c r="AH39"/>
  <c r="AH103"/>
  <c r="AH169"/>
  <c r="AH154"/>
  <c r="AH184"/>
  <c r="O151"/>
  <c r="R145" s="1"/>
  <c r="AH91"/>
  <c r="AH89"/>
  <c r="AH101"/>
  <c r="AH96"/>
  <c r="AH77"/>
  <c r="O229"/>
  <c r="AH106"/>
  <c r="AH152"/>
  <c r="AH122"/>
  <c r="O47"/>
  <c r="R34" s="1"/>
  <c r="AH214"/>
  <c r="AH79"/>
  <c r="AH71"/>
  <c r="AH236"/>
  <c r="AH149"/>
  <c r="AH73"/>
  <c r="AH90"/>
  <c r="AH110"/>
  <c r="AH109"/>
  <c r="AH108"/>
  <c r="AH160"/>
  <c r="AH82"/>
  <c r="AH97"/>
  <c r="AH95"/>
  <c r="O213"/>
  <c r="R205" s="1"/>
  <c r="O166"/>
  <c r="R157" s="1"/>
  <c r="O182"/>
  <c r="R174" s="1"/>
  <c r="AH81"/>
  <c r="AH76"/>
  <c r="AH94"/>
  <c r="AG47"/>
  <c r="AI35" s="1"/>
  <c r="AG151"/>
  <c r="AI146" s="1"/>
  <c r="AG166"/>
  <c r="AG182"/>
  <c r="AI167" s="1"/>
  <c r="AG140"/>
  <c r="AI132" s="1"/>
  <c r="AH250"/>
  <c r="O100"/>
  <c r="O87"/>
  <c r="R85" s="1"/>
  <c r="O140"/>
  <c r="R129" s="1"/>
  <c r="AH88"/>
  <c r="AG68"/>
  <c r="AI51" s="1"/>
  <c r="AH130"/>
  <c r="AH174"/>
  <c r="AG229"/>
  <c r="AI226" s="1"/>
  <c r="O121"/>
  <c r="AG121"/>
  <c r="AH132"/>
  <c r="AH58"/>
  <c r="O241"/>
  <c r="AG87"/>
  <c r="AI85" s="1"/>
  <c r="AH35"/>
  <c r="AH13"/>
  <c r="AG213"/>
  <c r="AI210" s="1"/>
  <c r="AG100"/>
  <c r="O197"/>
  <c r="AH69"/>
  <c r="O68"/>
  <c r="R52" s="1"/>
  <c r="AH176"/>
  <c r="AH203"/>
  <c r="AG241"/>
  <c r="AI233" s="1"/>
  <c r="AH230"/>
  <c r="AG197"/>
  <c r="AI195" s="1"/>
  <c r="AH183"/>
  <c r="R263" l="1"/>
  <c r="R8"/>
  <c r="AI263"/>
  <c r="AI264"/>
  <c r="R23"/>
  <c r="R20"/>
  <c r="AI24"/>
  <c r="AI25"/>
  <c r="R26"/>
  <c r="R15"/>
  <c r="R13"/>
  <c r="R16"/>
  <c r="R7"/>
  <c r="R11"/>
  <c r="R6"/>
  <c r="R5"/>
  <c r="R9"/>
  <c r="R12"/>
  <c r="R19"/>
  <c r="R10"/>
  <c r="R17"/>
  <c r="R3"/>
  <c r="R4"/>
  <c r="R22"/>
  <c r="R14"/>
  <c r="R21"/>
  <c r="R24"/>
  <c r="R18"/>
  <c r="AI245"/>
  <c r="R147"/>
  <c r="R249"/>
  <c r="AI13"/>
  <c r="AI96"/>
  <c r="AI92"/>
  <c r="R238"/>
  <c r="R233"/>
  <c r="R89"/>
  <c r="R92"/>
  <c r="R142"/>
  <c r="R143"/>
  <c r="R150"/>
  <c r="R149"/>
  <c r="R141"/>
  <c r="R148"/>
  <c r="R151"/>
  <c r="R146"/>
  <c r="R144"/>
  <c r="R222"/>
  <c r="R226"/>
  <c r="R218"/>
  <c r="R224"/>
  <c r="R223"/>
  <c r="R220"/>
  <c r="R215"/>
  <c r="R216"/>
  <c r="R219"/>
  <c r="R221"/>
  <c r="R217"/>
  <c r="R227"/>
  <c r="R228"/>
  <c r="R29"/>
  <c r="R225"/>
  <c r="R214"/>
  <c r="R229"/>
  <c r="R30"/>
  <c r="R42"/>
  <c r="R44"/>
  <c r="R28"/>
  <c r="R40"/>
  <c r="R47"/>
  <c r="R41"/>
  <c r="R45"/>
  <c r="R38"/>
  <c r="R31"/>
  <c r="R35"/>
  <c r="R37"/>
  <c r="R27"/>
  <c r="R46"/>
  <c r="R32"/>
  <c r="AI118"/>
  <c r="AI116"/>
  <c r="R108"/>
  <c r="R116"/>
  <c r="R39"/>
  <c r="R33"/>
  <c r="R36"/>
  <c r="R43"/>
  <c r="R173"/>
  <c r="R212"/>
  <c r="R209"/>
  <c r="R206"/>
  <c r="R155"/>
  <c r="R154"/>
  <c r="R179"/>
  <c r="R177"/>
  <c r="R199"/>
  <c r="R203"/>
  <c r="R208"/>
  <c r="R201"/>
  <c r="R202"/>
  <c r="R200"/>
  <c r="R207"/>
  <c r="R210"/>
  <c r="R198"/>
  <c r="R213"/>
  <c r="R204"/>
  <c r="R211"/>
  <c r="R152"/>
  <c r="R163"/>
  <c r="R153"/>
  <c r="R160"/>
  <c r="R166"/>
  <c r="R162"/>
  <c r="R164"/>
  <c r="R159"/>
  <c r="AH166"/>
  <c r="R156"/>
  <c r="R158"/>
  <c r="R161"/>
  <c r="R165"/>
  <c r="R169"/>
  <c r="R167"/>
  <c r="R182"/>
  <c r="R168"/>
  <c r="R180"/>
  <c r="R171"/>
  <c r="R178"/>
  <c r="R175"/>
  <c r="R172"/>
  <c r="R176"/>
  <c r="R170"/>
  <c r="R181"/>
  <c r="AI33"/>
  <c r="AI43"/>
  <c r="AI38"/>
  <c r="AI27"/>
  <c r="AI151"/>
  <c r="AI142"/>
  <c r="AI141"/>
  <c r="AI149"/>
  <c r="AI36"/>
  <c r="AI44"/>
  <c r="AI32"/>
  <c r="AI39"/>
  <c r="AH47"/>
  <c r="AI30"/>
  <c r="AI150"/>
  <c r="AI31"/>
  <c r="AI28"/>
  <c r="AI47"/>
  <c r="AI37"/>
  <c r="AI42"/>
  <c r="AI29"/>
  <c r="AI145"/>
  <c r="AI148"/>
  <c r="AI41"/>
  <c r="AI45"/>
  <c r="AI40"/>
  <c r="AI34"/>
  <c r="AI46"/>
  <c r="AI165"/>
  <c r="AI159"/>
  <c r="AI156"/>
  <c r="AI23"/>
  <c r="AI131"/>
  <c r="AI161"/>
  <c r="AI164"/>
  <c r="AI223"/>
  <c r="AI227"/>
  <c r="AI153"/>
  <c r="AI138"/>
  <c r="AH151"/>
  <c r="AI158"/>
  <c r="AI155"/>
  <c r="AI147"/>
  <c r="AI144"/>
  <c r="AI143"/>
  <c r="R186"/>
  <c r="R195"/>
  <c r="AI176"/>
  <c r="AI128"/>
  <c r="AI130"/>
  <c r="AI122"/>
  <c r="AI26"/>
  <c r="AI22"/>
  <c r="AI15"/>
  <c r="AI10"/>
  <c r="AI9"/>
  <c r="AI179"/>
  <c r="AI124"/>
  <c r="AI140"/>
  <c r="AI12"/>
  <c r="AI21"/>
  <c r="AI177"/>
  <c r="AI17"/>
  <c r="AI20"/>
  <c r="AI4"/>
  <c r="AH26"/>
  <c r="AI16"/>
  <c r="AI18"/>
  <c r="AI8"/>
  <c r="AI5"/>
  <c r="AI3"/>
  <c r="AH182"/>
  <c r="AI127"/>
  <c r="AI134"/>
  <c r="AI125"/>
  <c r="AI172"/>
  <c r="AI175"/>
  <c r="AI178"/>
  <c r="AI129"/>
  <c r="AI126"/>
  <c r="AI123"/>
  <c r="AI182"/>
  <c r="AI173"/>
  <c r="AI170"/>
  <c r="AI171"/>
  <c r="AI168"/>
  <c r="AI174"/>
  <c r="AI162"/>
  <c r="AI152"/>
  <c r="AI163"/>
  <c r="AI157"/>
  <c r="AI169"/>
  <c r="AI180"/>
  <c r="AI181"/>
  <c r="AI160"/>
  <c r="AI154"/>
  <c r="AI133"/>
  <c r="AI139"/>
  <c r="AI135"/>
  <c r="AI137"/>
  <c r="AI136"/>
  <c r="AI6"/>
  <c r="AI19"/>
  <c r="AI7"/>
  <c r="AI11"/>
  <c r="AI14"/>
  <c r="AI211"/>
  <c r="AI254"/>
  <c r="AI247"/>
  <c r="AI246"/>
  <c r="AI251"/>
  <c r="R96"/>
  <c r="R128"/>
  <c r="AI256"/>
  <c r="AI252"/>
  <c r="AI258"/>
  <c r="AI255"/>
  <c r="AI265"/>
  <c r="AI243"/>
  <c r="AI257"/>
  <c r="AI262"/>
  <c r="AI248"/>
  <c r="AI259"/>
  <c r="AI250"/>
  <c r="AI260"/>
  <c r="AI253"/>
  <c r="AI261"/>
  <c r="AI244"/>
  <c r="AI249"/>
  <c r="AI242"/>
  <c r="R130"/>
  <c r="R134"/>
  <c r="R132"/>
  <c r="AI113"/>
  <c r="AI110"/>
  <c r="R135"/>
  <c r="R123"/>
  <c r="R82"/>
  <c r="R138"/>
  <c r="R127"/>
  <c r="R99"/>
  <c r="R88"/>
  <c r="R100"/>
  <c r="R86"/>
  <c r="R94"/>
  <c r="R98"/>
  <c r="R95"/>
  <c r="R77"/>
  <c r="R93"/>
  <c r="R97"/>
  <c r="R91"/>
  <c r="R90"/>
  <c r="AI58"/>
  <c r="R70"/>
  <c r="AI48"/>
  <c r="R76"/>
  <c r="R69"/>
  <c r="R83"/>
  <c r="R79"/>
  <c r="R71"/>
  <c r="R81"/>
  <c r="R87"/>
  <c r="R72"/>
  <c r="R73"/>
  <c r="R74"/>
  <c r="R80"/>
  <c r="R75"/>
  <c r="R78"/>
  <c r="R84"/>
  <c r="R124"/>
  <c r="R122"/>
  <c r="R133"/>
  <c r="R126"/>
  <c r="R140"/>
  <c r="AI121"/>
  <c r="AH140"/>
  <c r="R125"/>
  <c r="R131"/>
  <c r="R137"/>
  <c r="R136"/>
  <c r="R139"/>
  <c r="AI49"/>
  <c r="AI57"/>
  <c r="AI61"/>
  <c r="AI54"/>
  <c r="AI68"/>
  <c r="R231"/>
  <c r="R241"/>
  <c r="AI201"/>
  <c r="R190"/>
  <c r="R234"/>
  <c r="AI50"/>
  <c r="AI65"/>
  <c r="AI67"/>
  <c r="AI62"/>
  <c r="AI66"/>
  <c r="AI53"/>
  <c r="AI63"/>
  <c r="AI59"/>
  <c r="AI52"/>
  <c r="AI56"/>
  <c r="AI55"/>
  <c r="AI64"/>
  <c r="AI60"/>
  <c r="AI220"/>
  <c r="R230"/>
  <c r="R112"/>
  <c r="R103"/>
  <c r="R118"/>
  <c r="R121"/>
  <c r="R102"/>
  <c r="R114"/>
  <c r="R107"/>
  <c r="R117"/>
  <c r="R115"/>
  <c r="R240"/>
  <c r="R235"/>
  <c r="R239"/>
  <c r="R119"/>
  <c r="R120"/>
  <c r="R109"/>
  <c r="R113"/>
  <c r="R237"/>
  <c r="R232"/>
  <c r="R101"/>
  <c r="R106"/>
  <c r="R110"/>
  <c r="R111"/>
  <c r="R104"/>
  <c r="AI221"/>
  <c r="AI222"/>
  <c r="AI80"/>
  <c r="AI224"/>
  <c r="AI215"/>
  <c r="AI79"/>
  <c r="AI228"/>
  <c r="AI219"/>
  <c r="AH229"/>
  <c r="AI214"/>
  <c r="AI225"/>
  <c r="AI218"/>
  <c r="R105"/>
  <c r="AI216"/>
  <c r="AI217"/>
  <c r="AI229"/>
  <c r="AH121"/>
  <c r="AI106"/>
  <c r="R183"/>
  <c r="AI108"/>
  <c r="AI114"/>
  <c r="AI109"/>
  <c r="AI103"/>
  <c r="AI101"/>
  <c r="AI119"/>
  <c r="AI115"/>
  <c r="AI107"/>
  <c r="AI120"/>
  <c r="AI112"/>
  <c r="AI117"/>
  <c r="AI104"/>
  <c r="AI105"/>
  <c r="AI102"/>
  <c r="AI111"/>
  <c r="AI77"/>
  <c r="AI78"/>
  <c r="AI84"/>
  <c r="AI75"/>
  <c r="AI69"/>
  <c r="AI76"/>
  <c r="AI83"/>
  <c r="AI73"/>
  <c r="R236"/>
  <c r="AI71"/>
  <c r="AI86"/>
  <c r="AI72"/>
  <c r="AI70"/>
  <c r="AI81"/>
  <c r="AH87"/>
  <c r="AI74"/>
  <c r="AI82"/>
  <c r="AI87"/>
  <c r="AI208"/>
  <c r="R242"/>
  <c r="R192"/>
  <c r="AI99"/>
  <c r="AI230"/>
  <c r="AI238"/>
  <c r="R188"/>
  <c r="R60"/>
  <c r="AI207"/>
  <c r="R194"/>
  <c r="R184"/>
  <c r="AI95"/>
  <c r="AI90"/>
  <c r="AI205"/>
  <c r="AI202"/>
  <c r="AI88"/>
  <c r="AI94"/>
  <c r="AI93"/>
  <c r="AI97"/>
  <c r="AI199"/>
  <c r="AI204"/>
  <c r="AI209"/>
  <c r="AI212"/>
  <c r="AI206"/>
  <c r="R185"/>
  <c r="AH213"/>
  <c r="AI213"/>
  <c r="AI200"/>
  <c r="AI198"/>
  <c r="AI203"/>
  <c r="R63"/>
  <c r="AH68"/>
  <c r="R51"/>
  <c r="R49"/>
  <c r="R262"/>
  <c r="R248"/>
  <c r="R61"/>
  <c r="R244"/>
  <c r="R258"/>
  <c r="R251"/>
  <c r="R247"/>
  <c r="R252"/>
  <c r="AH265"/>
  <c r="R243"/>
  <c r="R260"/>
  <c r="R261"/>
  <c r="R265"/>
  <c r="R259"/>
  <c r="R253"/>
  <c r="R196"/>
  <c r="R193"/>
  <c r="AH197"/>
  <c r="R245"/>
  <c r="R254"/>
  <c r="R246"/>
  <c r="R257"/>
  <c r="R256"/>
  <c r="R255"/>
  <c r="R250"/>
  <c r="R191"/>
  <c r="R189"/>
  <c r="AH100"/>
  <c r="AI91"/>
  <c r="R187"/>
  <c r="R197"/>
  <c r="AI89"/>
  <c r="AI98"/>
  <c r="AI100"/>
  <c r="R59"/>
  <c r="R56"/>
  <c r="R67"/>
  <c r="R50"/>
  <c r="R66"/>
  <c r="R53"/>
  <c r="R68"/>
  <c r="R58"/>
  <c r="R48"/>
  <c r="R65"/>
  <c r="R64"/>
  <c r="R54"/>
  <c r="R62"/>
  <c r="R57"/>
  <c r="R55"/>
  <c r="AH241"/>
  <c r="AI239"/>
  <c r="AI241"/>
  <c r="AI232"/>
  <c r="AI235"/>
  <c r="AI240"/>
  <c r="AI231"/>
  <c r="AI237"/>
  <c r="AI236"/>
  <c r="AI234"/>
  <c r="AI183"/>
  <c r="AI189"/>
  <c r="AI196"/>
  <c r="AI197"/>
  <c r="AI187"/>
  <c r="AI190"/>
  <c r="AI188"/>
  <c r="AI191"/>
  <c r="AI193"/>
  <c r="AI184"/>
  <c r="AI185"/>
  <c r="AI186"/>
  <c r="AI194"/>
  <c r="AI192"/>
  <c r="AI166" l="1"/>
</calcChain>
</file>

<file path=xl/sharedStrings.xml><?xml version="1.0" encoding="utf-8"?>
<sst xmlns="http://schemas.openxmlformats.org/spreadsheetml/2006/main" count="1780" uniqueCount="217">
  <si>
    <t>其他险</t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</si>
  <si>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</si>
  <si>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</si>
  <si>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</si>
  <si>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</si>
  <si>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机动车
商业险</t>
    <phoneticPr fontId="2" type="noConversion"/>
  </si>
  <si>
    <t>机动车
交强险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</si>
  <si>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</si>
  <si>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</si>
  <si>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</si>
  <si>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</si>
  <si>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附件二：</t>
    <phoneticPr fontId="2" type="noConversion"/>
  </si>
  <si>
    <t>填报单位：</t>
    <phoneticPr fontId="2" type="noConversion"/>
  </si>
  <si>
    <t xml:space="preserve">    单位：万元</t>
    <phoneticPr fontId="2" type="noConversion"/>
  </si>
  <si>
    <t>地区名称</t>
    <phoneticPr fontId="2" type="noConversion"/>
  </si>
  <si>
    <r>
      <t>保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费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入</t>
    </r>
    <phoneticPr fontId="2" type="noConversion"/>
  </si>
  <si>
    <r>
      <t>赔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款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出</t>
    </r>
    <phoneticPr fontId="2" type="noConversion"/>
  </si>
  <si>
    <t>责任险</t>
    <phoneticPr fontId="2" type="noConversion"/>
  </si>
  <si>
    <t>合计</t>
    <phoneticPr fontId="2" type="noConversion"/>
  </si>
  <si>
    <r>
      <t>同比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增长±</t>
    </r>
    <r>
      <rPr>
        <sz val="10"/>
        <rFont val="Times New Roman"/>
        <family val="1"/>
      </rPr>
      <t>%</t>
    </r>
    <phoneticPr fontId="2" type="noConversion"/>
  </si>
  <si>
    <r>
      <t>赔付率</t>
    </r>
    <r>
      <rPr>
        <sz val="10"/>
        <rFont val="Times New Roman"/>
        <family val="1"/>
      </rPr>
      <t>%</t>
    </r>
    <phoneticPr fontId="2" type="noConversion"/>
  </si>
  <si>
    <t>长沙市</t>
    <phoneticPr fontId="2" type="noConversion"/>
  </si>
  <si>
    <t>株洲市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</si>
  <si>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</si>
  <si>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</si>
  <si>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</si>
  <si>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</si>
  <si>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</si>
  <si>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</si>
  <si>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</si>
  <si>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</si>
  <si>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</si>
  <si>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</si>
  <si>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</si>
  <si>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湘西自治州</t>
    <phoneticPr fontId="2" type="noConversion"/>
  </si>
  <si>
    <r>
      <t>保险机构</t>
    </r>
    <r>
      <rPr>
        <sz val="8"/>
        <rFont val="Times New Roman"/>
        <family val="1"/>
      </rPr>
      <t>Organizations</t>
    </r>
    <phoneticPr fontId="2" type="noConversion"/>
  </si>
  <si>
    <t>小计</t>
    <phoneticPr fontId="2" type="noConversion"/>
  </si>
  <si>
    <t>市场份额
%</t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</si>
  <si>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</si>
  <si>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</si>
  <si>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</si>
  <si>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</si>
  <si>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责任险</t>
    <phoneticPr fontId="2" type="noConversion"/>
  </si>
  <si>
    <t>机动车
商业险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</si>
  <si>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</si>
  <si>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</si>
  <si>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</si>
  <si>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</si>
  <si>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其他险</t>
    <phoneticPr fontId="2" type="noConversion"/>
  </si>
  <si>
    <t>合计</t>
    <phoneticPr fontId="2" type="noConversion"/>
  </si>
  <si>
    <t>同比增长
%</t>
    <phoneticPr fontId="2" type="noConversion"/>
  </si>
  <si>
    <t>市场份额
%</t>
    <phoneticPr fontId="2" type="noConversion"/>
  </si>
  <si>
    <t>机动车
交强险</t>
    <phoneticPr fontId="2" type="noConversion"/>
  </si>
  <si>
    <t>赔付率
%</t>
    <phoneticPr fontId="2" type="noConversion"/>
  </si>
  <si>
    <t>长沙市</t>
    <phoneticPr fontId="2" type="noConversion"/>
  </si>
  <si>
    <t>人保</t>
    <phoneticPr fontId="2" type="noConversion"/>
  </si>
  <si>
    <t>平安</t>
    <phoneticPr fontId="2" type="noConversion"/>
  </si>
  <si>
    <t>太保</t>
    <phoneticPr fontId="2" type="noConversion"/>
  </si>
  <si>
    <t>华安</t>
    <phoneticPr fontId="2" type="noConversion"/>
  </si>
  <si>
    <t>天安</t>
    <phoneticPr fontId="2" type="noConversion"/>
  </si>
  <si>
    <t>太平</t>
    <phoneticPr fontId="2" type="noConversion"/>
  </si>
  <si>
    <t>大地</t>
    <phoneticPr fontId="2" type="noConversion"/>
  </si>
  <si>
    <t>华泰</t>
    <phoneticPr fontId="2" type="noConversion"/>
  </si>
  <si>
    <t>安邦</t>
    <phoneticPr fontId="2" type="noConversion"/>
  </si>
  <si>
    <t>阳光</t>
    <phoneticPr fontId="2" type="noConversion"/>
  </si>
  <si>
    <t>国寿产</t>
    <phoneticPr fontId="2" type="noConversion"/>
  </si>
  <si>
    <t>都邦</t>
    <phoneticPr fontId="2" type="noConversion"/>
  </si>
  <si>
    <t>中银</t>
    <phoneticPr fontId="2" type="noConversion"/>
  </si>
  <si>
    <t>渤海</t>
    <phoneticPr fontId="2" type="noConversion"/>
  </si>
  <si>
    <t>长安责任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</si>
  <si>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</si>
  <si>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</si>
  <si>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</si>
  <si>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</si>
  <si>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</si>
  <si>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</si>
  <si>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</si>
  <si>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</si>
  <si>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</si>
  <si>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</si>
  <si>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</si>
  <si>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湘西州</t>
    <phoneticPr fontId="2" type="noConversion"/>
  </si>
  <si>
    <t>保  费  收  入     Premium Income</t>
    <phoneticPr fontId="2" type="noConversion"/>
  </si>
  <si>
    <t xml:space="preserve">赔  款  支  出     </t>
    <phoneticPr fontId="2" type="noConversion"/>
  </si>
  <si>
    <t>长安责任</t>
    <phoneticPr fontId="2" type="noConversion"/>
  </si>
  <si>
    <t>永诚</t>
    <phoneticPr fontId="2" type="noConversion"/>
  </si>
  <si>
    <t>民安</t>
    <phoneticPr fontId="2" type="noConversion"/>
  </si>
  <si>
    <t>永诚</t>
    <phoneticPr fontId="2" type="noConversion"/>
  </si>
  <si>
    <t>民安</t>
    <phoneticPr fontId="2" type="noConversion"/>
  </si>
  <si>
    <t>太平</t>
    <phoneticPr fontId="2" type="noConversion"/>
  </si>
  <si>
    <t>太平</t>
    <phoneticPr fontId="2" type="noConversion"/>
  </si>
  <si>
    <t>太平</t>
    <phoneticPr fontId="2" type="noConversion"/>
  </si>
  <si>
    <t>中银</t>
    <phoneticPr fontId="2" type="noConversion"/>
  </si>
  <si>
    <t>华泰</t>
    <phoneticPr fontId="2" type="noConversion"/>
  </si>
  <si>
    <t>国寿产险</t>
    <phoneticPr fontId="2" type="noConversion"/>
  </si>
  <si>
    <t>中银</t>
    <phoneticPr fontId="2" type="noConversion"/>
  </si>
  <si>
    <t>国寿产</t>
    <phoneticPr fontId="2" type="noConversion"/>
  </si>
  <si>
    <t>国寿产</t>
    <phoneticPr fontId="2" type="noConversion"/>
  </si>
  <si>
    <t>大地</t>
    <phoneticPr fontId="2" type="noConversion"/>
  </si>
  <si>
    <t>长安责任</t>
    <phoneticPr fontId="2" type="noConversion"/>
  </si>
  <si>
    <t>渤海</t>
    <phoneticPr fontId="2" type="noConversion"/>
  </si>
  <si>
    <t>安邦</t>
    <phoneticPr fontId="2" type="noConversion"/>
  </si>
  <si>
    <t>华安</t>
    <phoneticPr fontId="2" type="noConversion"/>
  </si>
  <si>
    <t>阳光</t>
    <phoneticPr fontId="2" type="noConversion"/>
  </si>
  <si>
    <t>中华</t>
  </si>
  <si>
    <t>附件二：</t>
    <phoneticPr fontId="2" type="noConversion"/>
  </si>
  <si>
    <t>填报单位：</t>
    <phoneticPr fontId="2" type="noConversion"/>
  </si>
  <si>
    <t xml:space="preserve">    单位：万元</t>
    <phoneticPr fontId="2" type="noConversion"/>
  </si>
  <si>
    <t>地区名称</t>
    <phoneticPr fontId="2" type="noConversion"/>
  </si>
  <si>
    <r>
      <t>保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费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入</t>
    </r>
    <phoneticPr fontId="2" type="noConversion"/>
  </si>
  <si>
    <r>
      <t>赔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款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出</t>
    </r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</si>
  <si>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</si>
  <si>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</si>
  <si>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</si>
  <si>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</si>
  <si>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责任险</t>
    <phoneticPr fontId="2" type="noConversion"/>
  </si>
  <si>
    <t>机动车
商业险</t>
    <phoneticPr fontId="2" type="noConversion"/>
  </si>
  <si>
    <t>机动车
交强险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</si>
  <si>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</si>
  <si>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</si>
  <si>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</si>
  <si>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</si>
  <si>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其他险</t>
    <phoneticPr fontId="2" type="noConversion"/>
  </si>
  <si>
    <t>合计</t>
    <phoneticPr fontId="2" type="noConversion"/>
  </si>
  <si>
    <r>
      <t>同比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增长±</t>
    </r>
    <r>
      <rPr>
        <sz val="10"/>
        <rFont val="Times New Roman"/>
        <family val="1"/>
      </rPr>
      <t>%</t>
    </r>
    <phoneticPr fontId="2" type="noConversion"/>
  </si>
  <si>
    <r>
      <t>赔付率</t>
    </r>
    <r>
      <rPr>
        <sz val="10"/>
        <rFont val="Times New Roman"/>
        <family val="1"/>
      </rPr>
      <t>%</t>
    </r>
    <phoneticPr fontId="2" type="noConversion"/>
  </si>
  <si>
    <t>长沙市</t>
    <phoneticPr fontId="2" type="noConversion"/>
  </si>
  <si>
    <t>株洲市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</si>
  <si>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</si>
  <si>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</si>
  <si>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</si>
  <si>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</si>
  <si>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</si>
  <si>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</si>
  <si>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</si>
  <si>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</si>
  <si>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</si>
  <si>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</si>
  <si>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</si>
  <si>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湘西自治州</t>
    <phoneticPr fontId="2" type="noConversion"/>
  </si>
  <si>
    <t>英大</t>
    <phoneticPr fontId="2" type="noConversion"/>
  </si>
  <si>
    <t>英大</t>
    <phoneticPr fontId="2" type="noConversion"/>
  </si>
  <si>
    <t>附件二：</t>
    <phoneticPr fontId="2" type="noConversion"/>
  </si>
  <si>
    <t>填报单位：</t>
    <phoneticPr fontId="2" type="noConversion"/>
  </si>
  <si>
    <t xml:space="preserve">    单位：万元</t>
    <phoneticPr fontId="2" type="noConversion"/>
  </si>
  <si>
    <t>地区名称</t>
    <phoneticPr fontId="2" type="noConversion"/>
  </si>
  <si>
    <r>
      <t>保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费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入</t>
    </r>
    <phoneticPr fontId="2" type="noConversion"/>
  </si>
  <si>
    <r>
      <t>赔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款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出</t>
    </r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</si>
  <si>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</si>
  <si>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</si>
  <si>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</si>
  <si>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</si>
  <si>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责任险</t>
    <phoneticPr fontId="2" type="noConversion"/>
  </si>
  <si>
    <t>机动车
商业险</t>
    <phoneticPr fontId="2" type="noConversion"/>
  </si>
  <si>
    <t>机动车
交强险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</si>
  <si>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</si>
  <si>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</si>
  <si>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</si>
  <si>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</si>
  <si>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其他险</t>
    <phoneticPr fontId="2" type="noConversion"/>
  </si>
  <si>
    <t>合计</t>
    <phoneticPr fontId="2" type="noConversion"/>
  </si>
  <si>
    <r>
      <t>同比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增长±</t>
    </r>
    <r>
      <rPr>
        <sz val="10"/>
        <rFont val="Times New Roman"/>
        <family val="1"/>
      </rPr>
      <t>%</t>
    </r>
    <phoneticPr fontId="2" type="noConversion"/>
  </si>
  <si>
    <r>
      <t>赔付率</t>
    </r>
    <r>
      <rPr>
        <sz val="10"/>
        <rFont val="Times New Roman"/>
        <family val="1"/>
      </rPr>
      <t>%</t>
    </r>
    <phoneticPr fontId="2" type="noConversion"/>
  </si>
  <si>
    <t>长沙市</t>
    <phoneticPr fontId="2" type="noConversion"/>
  </si>
  <si>
    <t>株洲市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</si>
  <si>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</si>
  <si>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</si>
  <si>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</si>
  <si>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</si>
  <si>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</si>
  <si>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</si>
  <si>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</si>
  <si>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</si>
  <si>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</si>
  <si>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</si>
  <si>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</si>
  <si>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湘西自治州</t>
    <phoneticPr fontId="2" type="noConversion"/>
  </si>
  <si>
    <t>出口信用</t>
    <phoneticPr fontId="2" type="noConversion"/>
  </si>
  <si>
    <t>出口信用</t>
    <phoneticPr fontId="2" type="noConversion"/>
  </si>
  <si>
    <t>民安</t>
    <phoneticPr fontId="2" type="noConversion"/>
  </si>
  <si>
    <t>出口信用</t>
    <phoneticPr fontId="2" type="noConversion"/>
  </si>
  <si>
    <t>中华联合</t>
    <phoneticPr fontId="2" type="noConversion"/>
  </si>
  <si>
    <t>中华联合</t>
    <phoneticPr fontId="2" type="noConversion"/>
  </si>
  <si>
    <t>大地</t>
    <phoneticPr fontId="2" type="noConversion"/>
  </si>
  <si>
    <t>英大</t>
    <phoneticPr fontId="2" type="noConversion"/>
  </si>
  <si>
    <t>紫金</t>
    <phoneticPr fontId="2" type="noConversion"/>
  </si>
  <si>
    <t>国寿产</t>
    <phoneticPr fontId="2" type="noConversion"/>
  </si>
  <si>
    <t xml:space="preserve"> </t>
    <phoneticPr fontId="2" type="noConversion"/>
  </si>
  <si>
    <t>长安责任</t>
    <phoneticPr fontId="2" type="noConversion"/>
  </si>
  <si>
    <t>其中：
电销业务</t>
  </si>
  <si>
    <t>其中：
电销业务</t>
    <phoneticPr fontId="2" type="noConversion"/>
  </si>
  <si>
    <t>电销</t>
    <phoneticPr fontId="2" type="noConversion"/>
  </si>
  <si>
    <t>电销</t>
    <phoneticPr fontId="2" type="noConversion"/>
  </si>
  <si>
    <t>电销</t>
    <phoneticPr fontId="2" type="noConversion"/>
  </si>
  <si>
    <t>电销</t>
    <phoneticPr fontId="2" type="noConversion"/>
  </si>
  <si>
    <t>紫金</t>
    <phoneticPr fontId="2" type="noConversion"/>
  </si>
  <si>
    <t>华泰</t>
    <phoneticPr fontId="2" type="noConversion"/>
  </si>
  <si>
    <t>英大</t>
    <phoneticPr fontId="2" type="noConversion"/>
  </si>
  <si>
    <t>紫金</t>
    <phoneticPr fontId="2" type="noConversion"/>
  </si>
  <si>
    <t>紫金</t>
    <phoneticPr fontId="2" type="noConversion"/>
  </si>
  <si>
    <t>电销</t>
    <phoneticPr fontId="2" type="noConversion"/>
  </si>
  <si>
    <t>长安责任</t>
    <phoneticPr fontId="2" type="noConversion"/>
  </si>
  <si>
    <t>永州市</t>
    <phoneticPr fontId="2" type="noConversion"/>
  </si>
  <si>
    <t>永诚</t>
    <phoneticPr fontId="2" type="noConversion"/>
  </si>
  <si>
    <t>太平</t>
    <phoneticPr fontId="2" type="noConversion"/>
  </si>
  <si>
    <t>国寿财</t>
    <phoneticPr fontId="2" type="noConversion"/>
  </si>
  <si>
    <t>紫金</t>
    <phoneticPr fontId="2" type="noConversion"/>
  </si>
  <si>
    <t>永诚</t>
    <phoneticPr fontId="2" type="noConversion"/>
  </si>
  <si>
    <t>电销</t>
    <phoneticPr fontId="2" type="noConversion"/>
  </si>
  <si>
    <t>英大</t>
    <phoneticPr fontId="2" type="noConversion"/>
  </si>
  <si>
    <t>太平</t>
    <phoneticPr fontId="2" type="noConversion"/>
  </si>
  <si>
    <t>华安</t>
    <phoneticPr fontId="2" type="noConversion"/>
  </si>
  <si>
    <t>信达</t>
    <phoneticPr fontId="2" type="noConversion"/>
  </si>
  <si>
    <r>
      <rPr>
        <sz val="8"/>
        <rFont val="宋体"/>
        <family val="3"/>
        <charset val="134"/>
      </rPr>
      <t>平安</t>
    </r>
    <phoneticPr fontId="2" type="noConversion"/>
  </si>
  <si>
    <r>
      <rPr>
        <sz val="8"/>
        <rFont val="宋体"/>
        <family val="3"/>
        <charset val="134"/>
      </rPr>
      <t>人保</t>
    </r>
    <phoneticPr fontId="2" type="noConversion"/>
  </si>
  <si>
    <t>众诚</t>
    <phoneticPr fontId="2" type="noConversion"/>
  </si>
  <si>
    <t>人保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</si>
</sst>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_ "/>
  </numFmts>
  <fonts count="36">
    <font>
      <sz val="6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8"/>
      <name val="隶书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9"/>
      <name val="Times New Roman"/>
      <family val="1"/>
    </font>
    <font>
      <b/>
      <sz val="8"/>
      <name val="黑体"/>
      <family val="3"/>
      <charset val="134"/>
    </font>
    <font>
      <sz val="8"/>
      <name val="黑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b/>
      <sz val="6"/>
      <name val="黑体"/>
      <family val="3"/>
      <charset val="134"/>
    </font>
    <font>
      <sz val="8"/>
      <color indexed="8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rgb="FFFF0000"/>
      <name val="Times New Roman"/>
      <family val="1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6"/>
      <name val="Times New Roman"/>
      <family val="1"/>
    </font>
    <font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 applyNumberFormat="0" applyFont="0" applyFill="0" applyBorder="0" applyProtection="0">
      <alignment horizontal="center" vertical="center" wrapText="1"/>
    </xf>
    <xf numFmtId="9" fontId="1" fillId="0" borderId="0" applyFont="0" applyFill="0" applyBorder="0" applyAlignment="0" applyProtection="0"/>
    <xf numFmtId="0" fontId="27" fillId="0" borderId="0">
      <alignment vertical="center"/>
    </xf>
  </cellStyleXfs>
  <cellXfs count="144">
    <xf numFmtId="0" fontId="0" fillId="0" borderId="0" xfId="0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8" fontId="0" fillId="0" borderId="0" xfId="0" applyNumberForma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9" fillId="0" borderId="1" xfId="0" applyNumberFormat="1" applyFont="1" applyBorder="1">
      <alignment horizontal="center" vertical="center" wrapText="1"/>
    </xf>
    <xf numFmtId="178" fontId="2" fillId="0" borderId="1" xfId="0" applyNumberFormat="1" applyFont="1" applyBorder="1">
      <alignment horizontal="center" vertical="center" wrapText="1"/>
    </xf>
    <xf numFmtId="178" fontId="2" fillId="2" borderId="1" xfId="0" applyNumberFormat="1" applyFont="1" applyFill="1" applyBorder="1">
      <alignment horizontal="center" vertical="center" wrapText="1"/>
    </xf>
    <xf numFmtId="0" fontId="2" fillId="0" borderId="1" xfId="0" applyFont="1" applyBorder="1">
      <alignment horizontal="center" vertical="center" wrapText="1"/>
    </xf>
    <xf numFmtId="10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>
      <alignment horizontal="center" vertical="center" wrapText="1"/>
    </xf>
    <xf numFmtId="0" fontId="2" fillId="2" borderId="1" xfId="0" applyFont="1" applyFill="1" applyBorder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/>
    <xf numFmtId="0" fontId="2" fillId="0" borderId="1" xfId="0" applyFont="1" applyBorder="1" applyAlignment="1"/>
    <xf numFmtId="178" fontId="2" fillId="3" borderId="1" xfId="0" applyNumberFormat="1" applyFont="1" applyFill="1" applyBorder="1" applyAlignment="1"/>
    <xf numFmtId="178" fontId="2" fillId="0" borderId="1" xfId="0" applyNumberFormat="1" applyFont="1" applyBorder="1" applyAlignment="1"/>
    <xf numFmtId="178" fontId="2" fillId="0" borderId="1" xfId="0" applyNumberFormat="1" applyFont="1" applyFill="1" applyBorder="1" applyAlignment="1"/>
    <xf numFmtId="0" fontId="9" fillId="0" borderId="1" xfId="0" applyFont="1" applyBorder="1" applyAlignment="1"/>
    <xf numFmtId="178" fontId="2" fillId="2" borderId="1" xfId="0" applyNumberFormat="1" applyFont="1" applyFill="1" applyBorder="1" applyAlignment="1"/>
    <xf numFmtId="176" fontId="19" fillId="0" borderId="1" xfId="2" applyNumberFormat="1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/>
    <xf numFmtId="178" fontId="20" fillId="2" borderId="3" xfId="0" applyNumberFormat="1" applyFont="1" applyFill="1" applyBorder="1" applyAlignment="1">
      <alignment horizontal="center" vertical="center"/>
    </xf>
    <xf numFmtId="0" fontId="21" fillId="0" borderId="0" xfId="0" applyFont="1">
      <alignment horizontal="center" vertical="center" wrapText="1"/>
    </xf>
    <xf numFmtId="178" fontId="23" fillId="2" borderId="3" xfId="0" applyNumberFormat="1" applyFont="1" applyFill="1" applyBorder="1" applyAlignment="1">
      <alignment horizontal="center" vertical="center"/>
    </xf>
    <xf numFmtId="0" fontId="0" fillId="0" borderId="1" xfId="0" applyBorder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5" borderId="1" xfId="0" applyFont="1" applyFill="1" applyBorder="1">
      <alignment horizontal="center" vertical="center" wrapText="1"/>
    </xf>
    <xf numFmtId="178" fontId="13" fillId="5" borderId="1" xfId="0" applyNumberFormat="1" applyFont="1" applyFill="1" applyBorder="1" applyAlignment="1">
      <alignment horizontal="center" vertical="center"/>
    </xf>
    <xf numFmtId="178" fontId="18" fillId="6" borderId="1" xfId="0" applyNumberFormat="1" applyFont="1" applyFill="1" applyBorder="1" applyAlignment="1"/>
    <xf numFmtId="177" fontId="28" fillId="0" borderId="1" xfId="0" applyNumberFormat="1" applyFont="1" applyBorder="1" applyAlignment="1"/>
    <xf numFmtId="178" fontId="9" fillId="0" borderId="1" xfId="0" applyNumberFormat="1" applyFont="1" applyBorder="1" applyAlignment="1"/>
    <xf numFmtId="178" fontId="2" fillId="7" borderId="1" xfId="0" applyNumberFormat="1" applyFont="1" applyFill="1" applyBorder="1" applyAlignment="1"/>
    <xf numFmtId="178" fontId="9" fillId="0" borderId="1" xfId="0" applyNumberFormat="1" applyFont="1" applyFill="1" applyBorder="1" applyAlignment="1"/>
    <xf numFmtId="0" fontId="13" fillId="5" borderId="1" xfId="0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/>
    </xf>
    <xf numFmtId="178" fontId="13" fillId="5" borderId="1" xfId="0" applyNumberFormat="1" applyFont="1" applyFill="1" applyBorder="1" applyAlignment="1">
      <alignment horizontal="center" vertical="center" wrapText="1"/>
    </xf>
    <xf numFmtId="176" fontId="13" fillId="5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/>
    </xf>
    <xf numFmtId="0" fontId="14" fillId="5" borderId="0" xfId="0" applyFont="1" applyFill="1" applyBorder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78" fontId="12" fillId="8" borderId="1" xfId="0" applyNumberFormat="1" applyFont="1" applyFill="1" applyBorder="1" applyAlignment="1">
      <alignment horizontal="center" vertical="center" wrapText="1"/>
    </xf>
    <xf numFmtId="178" fontId="13" fillId="8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 wrapText="1"/>
    </xf>
    <xf numFmtId="178" fontId="12" fillId="8" borderId="1" xfId="0" applyNumberFormat="1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/>
    </xf>
    <xf numFmtId="178" fontId="10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/>
    </xf>
    <xf numFmtId="178" fontId="13" fillId="8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176" fontId="15" fillId="8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horizontal="center" vertical="center" wrapText="1"/>
    </xf>
    <xf numFmtId="178" fontId="2" fillId="0" borderId="0" xfId="0" applyNumberFormat="1" applyFont="1">
      <alignment horizontal="center" vertical="center" wrapText="1"/>
    </xf>
    <xf numFmtId="178" fontId="13" fillId="0" borderId="0" xfId="0" applyNumberFormat="1" applyFont="1">
      <alignment horizontal="center" vertical="center" wrapText="1"/>
    </xf>
    <xf numFmtId="0" fontId="13" fillId="0" borderId="0" xfId="0" applyFont="1">
      <alignment horizontal="center" vertical="center" wrapText="1"/>
    </xf>
    <xf numFmtId="178" fontId="13" fillId="2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/>
    <xf numFmtId="176" fontId="2" fillId="2" borderId="1" xfId="0" applyNumberFormat="1" applyFont="1" applyFill="1" applyBorder="1" applyAlignment="1"/>
    <xf numFmtId="177" fontId="2" fillId="2" borderId="1" xfId="0" applyNumberFormat="1" applyFont="1" applyFill="1" applyBorder="1" applyAlignment="1"/>
    <xf numFmtId="176" fontId="2" fillId="5" borderId="1" xfId="0" applyNumberFormat="1" applyFont="1" applyFill="1" applyBorder="1" applyAlignment="1"/>
    <xf numFmtId="0" fontId="1" fillId="0" borderId="0" xfId="0" applyFont="1" applyAlignment="1"/>
    <xf numFmtId="10" fontId="2" fillId="0" borderId="1" xfId="0" applyNumberFormat="1" applyFont="1" applyBorder="1" applyAlignment="1"/>
    <xf numFmtId="176" fontId="2" fillId="9" borderId="1" xfId="0" applyNumberFormat="1" applyFont="1" applyFill="1" applyBorder="1" applyAlignment="1"/>
    <xf numFmtId="177" fontId="2" fillId="0" borderId="1" xfId="0" applyNumberFormat="1" applyFont="1" applyBorder="1" applyAlignment="1"/>
    <xf numFmtId="177" fontId="2" fillId="9" borderId="1" xfId="0" applyNumberFormat="1" applyFont="1" applyFill="1" applyBorder="1" applyAlignment="1"/>
    <xf numFmtId="177" fontId="29" fillId="2" borderId="1" xfId="0" applyNumberFormat="1" applyFont="1" applyFill="1" applyBorder="1" applyAlignment="1"/>
    <xf numFmtId="177" fontId="29" fillId="0" borderId="1" xfId="0" applyNumberFormat="1" applyFont="1" applyBorder="1" applyAlignment="1"/>
    <xf numFmtId="177" fontId="2" fillId="5" borderId="1" xfId="0" applyNumberFormat="1" applyFont="1" applyFill="1" applyBorder="1" applyAlignment="1"/>
    <xf numFmtId="176" fontId="1" fillId="0" borderId="1" xfId="0" applyNumberFormat="1" applyFont="1" applyBorder="1" applyAlignment="1"/>
    <xf numFmtId="176" fontId="29" fillId="0" borderId="1" xfId="0" applyNumberFormat="1" applyFont="1" applyBorder="1" applyAlignment="1"/>
    <xf numFmtId="176" fontId="30" fillId="0" borderId="0" xfId="0" applyNumberFormat="1" applyFont="1" applyAlignment="1"/>
    <xf numFmtId="176" fontId="29" fillId="2" borderId="1" xfId="0" applyNumberFormat="1" applyFont="1" applyFill="1" applyBorder="1" applyAlignment="1"/>
    <xf numFmtId="178" fontId="29" fillId="0" borderId="1" xfId="0" applyNumberFormat="1" applyFont="1" applyBorder="1" applyAlignment="1"/>
    <xf numFmtId="178" fontId="29" fillId="2" borderId="1" xfId="0" applyNumberFormat="1" applyFont="1" applyFill="1" applyBorder="1" applyAlignment="1"/>
    <xf numFmtId="176" fontId="9" fillId="0" borderId="1" xfId="0" applyNumberFormat="1" applyFont="1" applyBorder="1" applyAlignment="1"/>
    <xf numFmtId="176" fontId="9" fillId="7" borderId="1" xfId="0" applyNumberFormat="1" applyFont="1" applyFill="1" applyBorder="1" applyAlignment="1"/>
    <xf numFmtId="177" fontId="9" fillId="7" borderId="1" xfId="0" applyNumberFormat="1" applyFont="1" applyFill="1" applyBorder="1" applyAlignment="1"/>
    <xf numFmtId="178" fontId="2" fillId="9" borderId="1" xfId="0" applyNumberFormat="1" applyFont="1" applyFill="1" applyBorder="1" applyAlignment="1"/>
    <xf numFmtId="176" fontId="31" fillId="0" borderId="1" xfId="0" applyNumberFormat="1" applyFont="1" applyBorder="1" applyAlignment="1"/>
    <xf numFmtId="10" fontId="29" fillId="0" borderId="1" xfId="0" applyNumberFormat="1" applyFont="1" applyBorder="1" applyAlignment="1"/>
    <xf numFmtId="178" fontId="31" fillId="0" borderId="1" xfId="0" applyNumberFormat="1" applyFont="1" applyBorder="1" applyAlignment="1"/>
    <xf numFmtId="178" fontId="29" fillId="7" borderId="1" xfId="0" applyNumberFormat="1" applyFont="1" applyFill="1" applyBorder="1" applyAlignment="1"/>
    <xf numFmtId="177" fontId="29" fillId="7" borderId="1" xfId="0" applyNumberFormat="1" applyFont="1" applyFill="1" applyBorder="1" applyAlignment="1"/>
    <xf numFmtId="176" fontId="2" fillId="0" borderId="0" xfId="0" applyNumberFormat="1" applyFont="1">
      <alignment horizontal="center" vertical="center" wrapText="1"/>
    </xf>
    <xf numFmtId="178" fontId="32" fillId="0" borderId="0" xfId="0" applyNumberFormat="1" applyFont="1">
      <alignment horizontal="center" vertical="center" wrapText="1"/>
    </xf>
    <xf numFmtId="0" fontId="13" fillId="0" borderId="1" xfId="0" applyFont="1" applyBorder="1">
      <alignment horizontal="center" vertical="center" wrapText="1"/>
    </xf>
    <xf numFmtId="0" fontId="27" fillId="0" borderId="0" xfId="2">
      <alignment vertical="center"/>
    </xf>
    <xf numFmtId="178" fontId="16" fillId="2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34" fillId="5" borderId="0" xfId="0" applyFont="1" applyFill="1" applyBorder="1">
      <alignment horizontal="center" vertical="center" wrapText="1"/>
    </xf>
    <xf numFmtId="10" fontId="9" fillId="5" borderId="1" xfId="1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/>
    </xf>
    <xf numFmtId="176" fontId="12" fillId="10" borderId="1" xfId="0" applyNumberFormat="1" applyFont="1" applyFill="1" applyBorder="1" applyAlignment="1">
      <alignment horizontal="center" vertical="center"/>
    </xf>
    <xf numFmtId="178" fontId="13" fillId="10" borderId="1" xfId="0" applyNumberFormat="1" applyFont="1" applyFill="1" applyBorder="1" applyAlignment="1">
      <alignment horizontal="center" vertical="center"/>
    </xf>
    <xf numFmtId="176" fontId="13" fillId="10" borderId="1" xfId="0" applyNumberFormat="1" applyFont="1" applyFill="1" applyBorder="1" applyAlignment="1">
      <alignment horizontal="center" vertical="center"/>
    </xf>
    <xf numFmtId="0" fontId="0" fillId="10" borderId="0" xfId="0" applyFill="1" applyBorder="1">
      <alignment horizontal="center" vertical="center" wrapText="1"/>
    </xf>
    <xf numFmtId="4" fontId="35" fillId="3" borderId="1" xfId="0" applyNumberFormat="1" applyFont="1" applyFill="1" applyBorder="1" applyAlignment="1">
      <alignment horizontal="right" vertical="center" wrapText="1"/>
    </xf>
    <xf numFmtId="176" fontId="35" fillId="0" borderId="1" xfId="0" applyNumberFormat="1" applyFont="1" applyBorder="1" applyAlignment="1"/>
    <xf numFmtId="178" fontId="13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1" max="1" width="17" customWidth="1"/>
    <col min="2" max="2" width="16" customWidth="1"/>
    <col min="3" max="3" width="9.5" customWidth="1"/>
    <col min="4" max="4" width="6.75" customWidth="1"/>
    <col min="5" max="5" width="7.75" customWidth="1"/>
    <col min="6" max="6" width="8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11.5" customWidth="1"/>
    <col min="13" max="13" width="9.75" customWidth="1"/>
    <col min="14" max="14" width="15" customWidth="1"/>
    <col min="15" max="15" width="14.25" customWidth="1"/>
    <col min="23" max="23" width="12.25" customWidth="1"/>
    <col min="24" max="24" width="9.25" customWidth="1"/>
    <col min="25" max="25" width="7.25" customWidth="1"/>
    <col min="26" max="26" width="9.5" customWidth="1"/>
    <col min="27" max="27" width="9.75" customWidth="1"/>
    <col min="28" max="28" width="10" customWidth="1"/>
    <col min="29" max="29" width="14.75" customWidth="1"/>
    <col min="30" max="30" width="12.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3.3217500000000002</v>
      </c>
      <c r="C6" s="9"/>
      <c r="D6" s="9"/>
      <c r="E6" s="9"/>
      <c r="F6" s="9">
        <v>173.79300000000001</v>
      </c>
      <c r="G6" s="10">
        <v>1053.3330980000001</v>
      </c>
      <c r="H6" s="10">
        <v>209.79303900000002</v>
      </c>
      <c r="I6" s="10"/>
      <c r="J6" s="10"/>
      <c r="K6" s="10">
        <v>1.157564</v>
      </c>
      <c r="L6" s="10">
        <v>3.4342879999999996</v>
      </c>
      <c r="M6" s="9"/>
      <c r="N6" s="9">
        <v>1444.8327389999999</v>
      </c>
      <c r="O6" s="42"/>
      <c r="P6" s="25"/>
      <c r="Q6" s="25"/>
      <c r="R6" s="25"/>
      <c r="S6" s="25"/>
      <c r="T6" s="25"/>
      <c r="U6" s="25">
        <v>100.56225000000001</v>
      </c>
      <c r="V6" s="25">
        <v>22.147887000000001</v>
      </c>
      <c r="W6" s="25"/>
      <c r="X6" s="25"/>
      <c r="Y6" s="25"/>
      <c r="Z6" s="25"/>
      <c r="AA6" s="25"/>
      <c r="AB6" s="25">
        <v>122.710137</v>
      </c>
      <c r="AC6" s="115">
        <v>8.4930340853800385E-2</v>
      </c>
      <c r="AD6" s="29"/>
    </row>
    <row r="7" spans="1:30" ht="12">
      <c r="A7" s="7" t="s">
        <v>22</v>
      </c>
      <c r="B7" s="8"/>
      <c r="C7" s="9"/>
      <c r="D7" s="9"/>
      <c r="E7" s="9"/>
      <c r="F7" s="9"/>
      <c r="G7" s="10"/>
      <c r="H7" s="10"/>
      <c r="I7" s="10"/>
      <c r="J7" s="10"/>
      <c r="K7" s="10"/>
      <c r="L7" s="10"/>
      <c r="M7" s="9"/>
      <c r="N7" s="9"/>
      <c r="O7" s="42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2"/>
      <c r="AD7" s="29"/>
    </row>
    <row r="8" spans="1:30" ht="12">
      <c r="A8" s="7" t="s">
        <v>23</v>
      </c>
      <c r="B8" s="8"/>
      <c r="C8" s="9"/>
      <c r="D8" s="9"/>
      <c r="E8" s="9"/>
      <c r="F8" s="9"/>
      <c r="G8" s="10"/>
      <c r="H8" s="10"/>
      <c r="I8" s="10"/>
      <c r="J8" s="10"/>
      <c r="K8" s="10"/>
      <c r="L8" s="10"/>
      <c r="M8" s="9"/>
      <c r="N8" s="9"/>
      <c r="O8" s="42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2"/>
      <c r="AD8" s="29"/>
    </row>
    <row r="9" spans="1:30" ht="12">
      <c r="A9" s="7" t="s">
        <v>24</v>
      </c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9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2"/>
      <c r="AD9" s="29"/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24"/>
      <c r="P10" s="26"/>
      <c r="Q10" s="26"/>
      <c r="R10" s="26"/>
      <c r="S10" s="26"/>
      <c r="T10" s="26"/>
      <c r="U10" s="27"/>
      <c r="V10" s="27"/>
      <c r="W10" s="27"/>
      <c r="X10" s="27"/>
      <c r="Y10" s="27"/>
      <c r="Z10" s="27"/>
      <c r="AA10" s="27"/>
      <c r="AB10" s="26"/>
      <c r="AC10" s="12"/>
      <c r="AD10" s="29"/>
    </row>
    <row r="11" spans="1:30" ht="12">
      <c r="A11" s="7" t="s">
        <v>26</v>
      </c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9"/>
      <c r="N11" s="9"/>
      <c r="O11" s="24"/>
      <c r="P11" s="26"/>
      <c r="Q11" s="26"/>
      <c r="R11" s="26"/>
      <c r="S11" s="26"/>
      <c r="T11" s="26"/>
      <c r="U11" s="27"/>
      <c r="V11" s="27"/>
      <c r="W11" s="27"/>
      <c r="X11" s="27"/>
      <c r="Y11" s="27"/>
      <c r="Z11" s="27"/>
      <c r="AA11" s="27"/>
      <c r="AB11" s="26"/>
      <c r="AC11" s="12"/>
      <c r="AD11" s="29"/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/>
      <c r="O12" s="24"/>
      <c r="P12" s="26"/>
      <c r="Q12" s="26"/>
      <c r="R12" s="26"/>
      <c r="S12" s="26"/>
      <c r="T12" s="26"/>
      <c r="U12" s="27"/>
      <c r="V12" s="27"/>
      <c r="W12" s="27"/>
      <c r="X12" s="27"/>
      <c r="Y12" s="27"/>
      <c r="Z12" s="27"/>
      <c r="AA12" s="27"/>
      <c r="AB12" s="26"/>
      <c r="AC12" s="12"/>
      <c r="AD12" s="29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24"/>
      <c r="P13" s="26"/>
      <c r="Q13" s="26"/>
      <c r="R13" s="26"/>
      <c r="S13" s="26"/>
      <c r="T13" s="26"/>
      <c r="U13" s="27"/>
      <c r="V13" s="27"/>
      <c r="W13" s="27"/>
      <c r="X13" s="27"/>
      <c r="Y13" s="27"/>
      <c r="Z13" s="27"/>
      <c r="AA13" s="27"/>
      <c r="AB13" s="26"/>
      <c r="AC13" s="12"/>
      <c r="AD13" s="29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24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6"/>
      <c r="AC14" s="12"/>
      <c r="AD14" s="29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/>
      <c r="O15" s="24"/>
      <c r="P15" s="26"/>
      <c r="Q15" s="26"/>
      <c r="R15" s="26"/>
      <c r="S15" s="26"/>
      <c r="T15" s="26"/>
      <c r="U15" s="27"/>
      <c r="V15" s="27"/>
      <c r="W15" s="27"/>
      <c r="X15" s="27"/>
      <c r="Y15" s="27"/>
      <c r="Z15" s="27"/>
      <c r="AA15" s="27"/>
      <c r="AB15" s="26"/>
      <c r="AC15" s="12"/>
      <c r="AD15" s="29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24"/>
      <c r="P16" s="26"/>
      <c r="Q16" s="26"/>
      <c r="R16" s="26"/>
      <c r="S16" s="26"/>
      <c r="T16" s="26"/>
      <c r="U16" s="27"/>
      <c r="V16" s="27"/>
      <c r="W16" s="27"/>
      <c r="X16" s="27"/>
      <c r="Y16" s="27"/>
      <c r="Z16" s="27"/>
      <c r="AA16" s="27"/>
      <c r="AB16" s="26"/>
      <c r="AC16" s="12"/>
      <c r="AD16" s="29"/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/>
      <c r="O17" s="24"/>
      <c r="P17" s="26"/>
      <c r="Q17" s="26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6"/>
      <c r="AC17" s="12"/>
      <c r="AD17" s="29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/>
      <c r="O18" s="24"/>
      <c r="P18" s="26"/>
      <c r="Q18" s="26"/>
      <c r="R18" s="26"/>
      <c r="S18" s="26"/>
      <c r="T18" s="26"/>
      <c r="U18" s="27"/>
      <c r="V18" s="27"/>
      <c r="W18" s="27"/>
      <c r="X18" s="27"/>
      <c r="Y18" s="27"/>
      <c r="Z18" s="27"/>
      <c r="AA18" s="27"/>
      <c r="AB18" s="26"/>
      <c r="AC18" s="12"/>
      <c r="AD18" s="29"/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24"/>
      <c r="P19" s="26"/>
      <c r="Q19" s="26"/>
      <c r="R19" s="26"/>
      <c r="S19" s="26"/>
      <c r="T19" s="26"/>
      <c r="U19" s="27"/>
      <c r="V19" s="27"/>
      <c r="W19" s="27"/>
      <c r="X19" s="27"/>
      <c r="Y19" s="27"/>
      <c r="Z19" s="27"/>
      <c r="AA19" s="27"/>
      <c r="AB19" s="26"/>
      <c r="AC19" s="12"/>
      <c r="AD19" s="29"/>
    </row>
    <row r="20" spans="1:30" ht="12">
      <c r="A20" s="7" t="s">
        <v>18</v>
      </c>
      <c r="B20" s="9">
        <v>3.3217500000000002</v>
      </c>
      <c r="C20" s="9"/>
      <c r="D20" s="9"/>
      <c r="E20" s="9"/>
      <c r="F20" s="9">
        <v>173.79300000000001</v>
      </c>
      <c r="G20" s="10">
        <v>1053.3330980000001</v>
      </c>
      <c r="H20" s="10">
        <v>209.79303900000002</v>
      </c>
      <c r="I20" s="10"/>
      <c r="J20" s="10"/>
      <c r="K20" s="10">
        <v>1.157564</v>
      </c>
      <c r="L20" s="10">
        <v>3.4342879999999996</v>
      </c>
      <c r="M20" s="9"/>
      <c r="N20" s="9">
        <v>1444.8327389999999</v>
      </c>
      <c r="O20" s="28"/>
      <c r="P20" s="26"/>
      <c r="Q20" s="26"/>
      <c r="R20" s="26"/>
      <c r="S20" s="26"/>
      <c r="T20" s="26"/>
      <c r="U20" s="27">
        <v>100.56225000000001</v>
      </c>
      <c r="V20" s="27">
        <v>22.147887000000001</v>
      </c>
      <c r="W20" s="27"/>
      <c r="X20" s="27"/>
      <c r="Y20" s="27"/>
      <c r="Z20" s="27"/>
      <c r="AA20" s="27"/>
      <c r="AB20" s="26">
        <v>122.710137</v>
      </c>
      <c r="AC20" s="115">
        <v>8.4930340853800385E-2</v>
      </c>
      <c r="AD20" s="29"/>
    </row>
    <row r="21" spans="1:30">
      <c r="AD21" s="4"/>
    </row>
    <row r="22" spans="1:30" ht="11.25">
      <c r="N22" s="77">
        <f>SUM(N6:N19)</f>
        <v>1444.8327389999999</v>
      </c>
      <c r="AD22" s="77">
        <f>SUM(AD6:AD19)</f>
        <v>0</v>
      </c>
    </row>
    <row r="23" spans="1:30">
      <c r="N23" s="4"/>
    </row>
    <row r="24" spans="1:30" ht="11.25">
      <c r="N24" s="77">
        <f>SUM(B20:M20)</f>
        <v>1444.8327389999999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L34" sqref="L34"/>
    </sheetView>
  </sheetViews>
  <sheetFormatPr defaultRowHeight="9"/>
  <cols>
    <col min="2" max="2" width="12.25" customWidth="1"/>
    <col min="3" max="3" width="14.25" customWidth="1"/>
    <col min="4" max="4" width="16" customWidth="1"/>
    <col min="5" max="5" width="13.75" customWidth="1"/>
    <col min="6" max="6" width="16.5" customWidth="1"/>
    <col min="7" max="7" width="21.75" customWidth="1"/>
    <col min="8" max="8" width="13.25" customWidth="1"/>
    <col min="9" max="9" width="16.5" customWidth="1"/>
    <col min="10" max="10" width="12.5" customWidth="1"/>
    <col min="11" max="11" width="11.75" customWidth="1"/>
    <col min="12" max="12" width="5.5" customWidth="1"/>
    <col min="13" max="13" width="3.75" customWidth="1"/>
    <col min="14" max="14" width="16.75" customWidth="1"/>
    <col min="15" max="15" width="14.25" customWidth="1"/>
    <col min="16" max="16" width="12.75" customWidth="1"/>
    <col min="17" max="18" width="10.25" bestFit="1" customWidth="1"/>
    <col min="19" max="19" width="10.5" bestFit="1" customWidth="1"/>
    <col min="20" max="20" width="10.25" bestFit="1" customWidth="1"/>
    <col min="21" max="22" width="12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/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/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</row>
    <row r="6" spans="1:30" ht="12">
      <c r="A6" s="7" t="s">
        <v>21</v>
      </c>
      <c r="B6" s="8">
        <v>626.909403</v>
      </c>
      <c r="C6" s="9">
        <v>583.79509200000007</v>
      </c>
      <c r="D6" s="9">
        <v>20</v>
      </c>
      <c r="E6" s="9">
        <v>124.03204500000002</v>
      </c>
      <c r="F6" s="9">
        <v>289.49374999999998</v>
      </c>
      <c r="G6" s="10">
        <v>967.19404499999996</v>
      </c>
      <c r="H6" s="10">
        <v>340.27431300000001</v>
      </c>
      <c r="I6" s="10"/>
      <c r="J6" s="10">
        <v>324.91804999999999</v>
      </c>
      <c r="K6" s="10">
        <v>132.18621299999998</v>
      </c>
      <c r="L6" s="10">
        <v>340.34748300000001</v>
      </c>
      <c r="M6" s="9"/>
      <c r="N6" s="9">
        <v>3749.1503940000007</v>
      </c>
      <c r="O6" s="11">
        <v>-47.818519856770834</v>
      </c>
      <c r="P6" s="9">
        <v>45.720209000000004</v>
      </c>
      <c r="Q6" s="9">
        <v>1.2068650000000001</v>
      </c>
      <c r="R6" s="9">
        <v>0</v>
      </c>
      <c r="S6" s="9">
        <v>77.694421000000006</v>
      </c>
      <c r="T6" s="9">
        <v>14.273892000000002</v>
      </c>
      <c r="U6" s="10">
        <v>863.83965699999999</v>
      </c>
      <c r="V6" s="10">
        <v>420.98154299999999</v>
      </c>
      <c r="W6" s="10"/>
      <c r="X6" s="10">
        <v>389.87752</v>
      </c>
      <c r="Y6" s="10">
        <v>29.503004000000004</v>
      </c>
      <c r="Z6" s="10">
        <v>198.76576699999998</v>
      </c>
      <c r="AA6" s="10"/>
      <c r="AB6" s="9">
        <v>2041.8628780000001</v>
      </c>
      <c r="AC6" s="12">
        <v>0.54462015748093773</v>
      </c>
    </row>
    <row r="7" spans="1:30" ht="12">
      <c r="A7" s="7" t="s">
        <v>22</v>
      </c>
      <c r="B7" s="8">
        <v>215.41682299999999</v>
      </c>
      <c r="C7" s="9">
        <v>89.421172999999996</v>
      </c>
      <c r="D7" s="9">
        <v>0</v>
      </c>
      <c r="E7" s="9">
        <v>33.630000000000003</v>
      </c>
      <c r="F7" s="9">
        <v>0</v>
      </c>
      <c r="G7" s="10">
        <v>266.23746899999998</v>
      </c>
      <c r="H7" s="10">
        <v>70.767263999999997</v>
      </c>
      <c r="I7" s="10"/>
      <c r="J7" s="10">
        <v>7.039528999999999</v>
      </c>
      <c r="K7" s="10">
        <v>18.380755999999998</v>
      </c>
      <c r="L7" s="10">
        <v>17.061</v>
      </c>
      <c r="M7" s="9"/>
      <c r="N7" s="9">
        <v>717.95401399999992</v>
      </c>
      <c r="O7" s="11">
        <v>-26.203166182337256</v>
      </c>
      <c r="P7" s="9">
        <v>12.495950000000001</v>
      </c>
      <c r="Q7" s="9">
        <v>0</v>
      </c>
      <c r="R7" s="9">
        <v>0</v>
      </c>
      <c r="S7" s="9">
        <v>0</v>
      </c>
      <c r="T7" s="9">
        <v>0</v>
      </c>
      <c r="U7" s="10">
        <v>193.08413899999999</v>
      </c>
      <c r="V7" s="10">
        <v>73.529693000000009</v>
      </c>
      <c r="W7" s="10"/>
      <c r="X7" s="10">
        <v>58.709961999999997</v>
      </c>
      <c r="Y7" s="10">
        <v>1.957166</v>
      </c>
      <c r="Z7" s="10">
        <v>13.739482999999998</v>
      </c>
      <c r="AA7" s="10"/>
      <c r="AB7" s="9">
        <v>353.51639299999999</v>
      </c>
      <c r="AC7" s="12">
        <v>0.49239420089097802</v>
      </c>
    </row>
    <row r="8" spans="1:30" ht="12">
      <c r="A8" s="7" t="s">
        <v>23</v>
      </c>
      <c r="B8" s="8">
        <v>53.523761</v>
      </c>
      <c r="C8" s="9">
        <v>18.996299</v>
      </c>
      <c r="D8" s="9">
        <v>65.267545999999996</v>
      </c>
      <c r="E8" s="9">
        <v>0.72416899999999995</v>
      </c>
      <c r="F8" s="9">
        <v>2.85</v>
      </c>
      <c r="G8" s="10">
        <v>237.04422500000001</v>
      </c>
      <c r="H8" s="10">
        <v>50.211953000000001</v>
      </c>
      <c r="I8" s="10"/>
      <c r="J8" s="10">
        <v>0</v>
      </c>
      <c r="K8" s="10">
        <v>20.696035000000002</v>
      </c>
      <c r="L8" s="10">
        <v>10.7445</v>
      </c>
      <c r="M8" s="9"/>
      <c r="N8" s="9">
        <v>460.05848800000001</v>
      </c>
      <c r="O8" s="11">
        <v>-44.877764663535388</v>
      </c>
      <c r="P8" s="9">
        <v>11.720155999999999</v>
      </c>
      <c r="Q8" s="9">
        <v>0</v>
      </c>
      <c r="R8" s="9">
        <v>9.2285649999999997</v>
      </c>
      <c r="S8" s="9">
        <v>0</v>
      </c>
      <c r="T8" s="9">
        <v>0</v>
      </c>
      <c r="U8" s="10">
        <v>207.605785</v>
      </c>
      <c r="V8" s="10">
        <v>76.157181999999992</v>
      </c>
      <c r="W8" s="10"/>
      <c r="X8" s="10">
        <v>0</v>
      </c>
      <c r="Y8" s="10">
        <v>32.177523999999998</v>
      </c>
      <c r="Z8" s="10">
        <v>20.780950000000001</v>
      </c>
      <c r="AA8" s="10"/>
      <c r="AB8" s="9">
        <v>357.670162</v>
      </c>
      <c r="AC8" s="12">
        <v>0.77744497999567397</v>
      </c>
    </row>
    <row r="9" spans="1:30" ht="12">
      <c r="A9" s="7" t="s">
        <v>24</v>
      </c>
      <c r="B9" s="8">
        <v>31.627533000000003</v>
      </c>
      <c r="C9" s="9">
        <v>107.788872</v>
      </c>
      <c r="D9" s="9">
        <v>312.71707500000002</v>
      </c>
      <c r="E9" s="9">
        <v>0</v>
      </c>
      <c r="F9" s="9">
        <v>0</v>
      </c>
      <c r="G9" s="10">
        <v>230.96397899999999</v>
      </c>
      <c r="H9" s="10">
        <v>63.215552000000002</v>
      </c>
      <c r="I9" s="10"/>
      <c r="J9" s="10">
        <v>16.416881</v>
      </c>
      <c r="K9" s="10">
        <v>196.95971400000002</v>
      </c>
      <c r="L9" s="10">
        <v>273.71547999999996</v>
      </c>
      <c r="M9" s="9"/>
      <c r="N9" s="9">
        <v>1233.405086</v>
      </c>
      <c r="O9" s="11">
        <v>24.038666061745843</v>
      </c>
      <c r="P9" s="9">
        <v>0</v>
      </c>
      <c r="Q9" s="9">
        <v>0</v>
      </c>
      <c r="R9" s="9">
        <v>130.48178000000001</v>
      </c>
      <c r="S9" s="9">
        <v>0</v>
      </c>
      <c r="T9" s="9">
        <v>0</v>
      </c>
      <c r="U9" s="10">
        <v>78.364342000000008</v>
      </c>
      <c r="V9" s="10">
        <v>72.416394999999994</v>
      </c>
      <c r="W9" s="10"/>
      <c r="X9" s="10">
        <v>0</v>
      </c>
      <c r="Y9" s="10">
        <v>7.0119290000000012</v>
      </c>
      <c r="Z9" s="10">
        <v>283.51889700000004</v>
      </c>
      <c r="AA9" s="10"/>
      <c r="AB9" s="9">
        <v>571.79334299999994</v>
      </c>
      <c r="AC9" s="12">
        <v>0.46358925343364438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11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/>
      <c r="AC10" s="12"/>
    </row>
    <row r="11" spans="1:30" ht="12">
      <c r="A11" s="7" t="s">
        <v>26</v>
      </c>
      <c r="B11" s="8">
        <v>31.813115999999997</v>
      </c>
      <c r="C11" s="9">
        <v>36.904229000000001</v>
      </c>
      <c r="D11" s="9">
        <v>69.89309200000001</v>
      </c>
      <c r="E11" s="9">
        <v>0</v>
      </c>
      <c r="F11" s="9">
        <v>34</v>
      </c>
      <c r="G11" s="10">
        <v>187.30205599999999</v>
      </c>
      <c r="H11" s="10">
        <v>51.683615000000003</v>
      </c>
      <c r="I11" s="10"/>
      <c r="J11" s="10">
        <v>7.8189380000000002</v>
      </c>
      <c r="K11" s="10">
        <v>60.538030000000006</v>
      </c>
      <c r="L11" s="10">
        <v>359.597714</v>
      </c>
      <c r="M11" s="9"/>
      <c r="N11" s="9">
        <v>839.55079000000001</v>
      </c>
      <c r="O11" s="11">
        <v>-39.058053385266305</v>
      </c>
      <c r="P11" s="9">
        <v>16.208498000000002</v>
      </c>
      <c r="Q11" s="9">
        <v>0.24944000000000002</v>
      </c>
      <c r="R11" s="9">
        <v>0</v>
      </c>
      <c r="S11" s="9">
        <v>120.442476</v>
      </c>
      <c r="T11" s="9">
        <v>0</v>
      </c>
      <c r="U11" s="10">
        <v>142.87976699999999</v>
      </c>
      <c r="V11" s="10">
        <v>102.735905</v>
      </c>
      <c r="W11" s="10"/>
      <c r="X11" s="10">
        <v>0</v>
      </c>
      <c r="Y11" s="10">
        <v>142.01475500000001</v>
      </c>
      <c r="Z11" s="10">
        <v>168.68534499999998</v>
      </c>
      <c r="AA11" s="10"/>
      <c r="AB11" s="9">
        <v>693.21618599999999</v>
      </c>
      <c r="AC11" s="12">
        <v>0.82569892644612963</v>
      </c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/>
      <c r="O12" s="11"/>
      <c r="P12" s="9"/>
      <c r="Q12" s="9"/>
      <c r="R12" s="9"/>
      <c r="S12" s="9"/>
      <c r="T12" s="9"/>
      <c r="U12" s="10"/>
      <c r="V12" s="10"/>
      <c r="W12" s="10"/>
      <c r="X12" s="10"/>
      <c r="Y12" s="10"/>
      <c r="Z12" s="10"/>
      <c r="AA12" s="10"/>
      <c r="AB12" s="9"/>
      <c r="AC12" s="12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/>
      <c r="AC13" s="12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11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9"/>
      <c r="AC14" s="12"/>
    </row>
    <row r="15" spans="1:30" ht="12">
      <c r="A15" s="7" t="s">
        <v>30</v>
      </c>
      <c r="B15" s="8">
        <v>10.477063000000001</v>
      </c>
      <c r="C15" s="9">
        <v>39.583024000000002</v>
      </c>
      <c r="D15" s="9">
        <v>0</v>
      </c>
      <c r="E15" s="9">
        <v>0</v>
      </c>
      <c r="F15" s="9">
        <v>66.152826000000005</v>
      </c>
      <c r="G15" s="10">
        <v>123.21550499999998</v>
      </c>
      <c r="H15" s="10">
        <v>44.063958</v>
      </c>
      <c r="I15" s="10"/>
      <c r="J15" s="10">
        <v>0.72</v>
      </c>
      <c r="K15" s="10">
        <v>12.198</v>
      </c>
      <c r="L15" s="10">
        <v>136.18799999999999</v>
      </c>
      <c r="M15" s="9"/>
      <c r="N15" s="9">
        <v>432.59837599999997</v>
      </c>
      <c r="O15" s="11">
        <v>-8.2285974480831374</v>
      </c>
      <c r="P15" s="9">
        <v>0</v>
      </c>
      <c r="Q15" s="9">
        <v>0</v>
      </c>
      <c r="R15" s="9">
        <v>0</v>
      </c>
      <c r="S15" s="9">
        <v>0</v>
      </c>
      <c r="T15" s="9">
        <v>6.5406469999999999</v>
      </c>
      <c r="U15" s="10">
        <v>84.399190000000004</v>
      </c>
      <c r="V15" s="10">
        <v>30.347402000000002</v>
      </c>
      <c r="W15" s="10"/>
      <c r="X15" s="10">
        <v>0</v>
      </c>
      <c r="Y15" s="10">
        <v>1.018408</v>
      </c>
      <c r="Z15" s="10">
        <v>5.6025879999999999</v>
      </c>
      <c r="AA15" s="10"/>
      <c r="AB15" s="9">
        <v>127.908235</v>
      </c>
      <c r="AC15" s="12">
        <v>0.29567433003955618</v>
      </c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/>
      <c r="AC16" s="12"/>
    </row>
    <row r="17" spans="1:29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/>
      <c r="O17" s="11"/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9"/>
      <c r="AC17" s="12"/>
    </row>
    <row r="18" spans="1:29" ht="12">
      <c r="A18" s="7" t="s">
        <v>33</v>
      </c>
      <c r="B18" s="8">
        <v>140.432624</v>
      </c>
      <c r="C18" s="9">
        <v>318.37177700000001</v>
      </c>
      <c r="D18" s="9">
        <v>0</v>
      </c>
      <c r="E18" s="9">
        <v>1.5530200000000001</v>
      </c>
      <c r="F18" s="9">
        <v>12.78</v>
      </c>
      <c r="G18" s="10">
        <v>205.24737400000001</v>
      </c>
      <c r="H18" s="10">
        <v>82.955285000000003</v>
      </c>
      <c r="I18" s="10"/>
      <c r="J18" s="10">
        <v>2.712002</v>
      </c>
      <c r="K18" s="10">
        <v>3.7719999999999998</v>
      </c>
      <c r="L18" s="10">
        <v>9.0525000000000002</v>
      </c>
      <c r="M18" s="9"/>
      <c r="N18" s="9">
        <v>776.87658199999998</v>
      </c>
      <c r="O18" s="11">
        <v>-6.5850406219361819</v>
      </c>
      <c r="P18" s="9">
        <v>2.842006</v>
      </c>
      <c r="Q18" s="9">
        <v>0.59406999999999999</v>
      </c>
      <c r="R18" s="9">
        <v>0</v>
      </c>
      <c r="S18" s="9">
        <v>0</v>
      </c>
      <c r="T18" s="9">
        <v>5.5320589999999994</v>
      </c>
      <c r="U18" s="10">
        <v>118.724948</v>
      </c>
      <c r="V18" s="10">
        <v>74.551905000000005</v>
      </c>
      <c r="W18" s="10"/>
      <c r="X18" s="10">
        <v>169.94827800000002</v>
      </c>
      <c r="Y18" s="10">
        <v>2.3761360000000002</v>
      </c>
      <c r="Z18" s="10">
        <v>1.544678</v>
      </c>
      <c r="AA18" s="10"/>
      <c r="AB18" s="9">
        <v>376.11408</v>
      </c>
      <c r="AC18" s="12">
        <v>0.48413620479037689</v>
      </c>
    </row>
    <row r="19" spans="1:29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11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/>
      <c r="AC19" s="12"/>
    </row>
    <row r="20" spans="1:29" ht="12">
      <c r="A20" s="7" t="s">
        <v>18</v>
      </c>
      <c r="B20" s="9">
        <v>1110.200323</v>
      </c>
      <c r="C20" s="9">
        <v>1194.8604660000001</v>
      </c>
      <c r="D20" s="9">
        <v>467.87771299999997</v>
      </c>
      <c r="E20" s="9">
        <v>159.939234</v>
      </c>
      <c r="F20" s="9">
        <v>405.27657599999998</v>
      </c>
      <c r="G20" s="10">
        <v>2217.2046529999998</v>
      </c>
      <c r="H20" s="10">
        <v>703.17194000000006</v>
      </c>
      <c r="I20" s="10"/>
      <c r="J20" s="10">
        <v>359.62540000000001</v>
      </c>
      <c r="K20" s="10">
        <v>444.73074800000006</v>
      </c>
      <c r="L20" s="10">
        <v>1146.7066769999999</v>
      </c>
      <c r="M20" s="9"/>
      <c r="N20" s="9">
        <v>8209.5937300000005</v>
      </c>
      <c r="O20" s="13">
        <v>-35.190895858988789</v>
      </c>
      <c r="P20" s="9">
        <v>88.986818999999997</v>
      </c>
      <c r="Q20" s="9">
        <v>2.0503749999999998</v>
      </c>
      <c r="R20" s="9">
        <v>139.71034499999999</v>
      </c>
      <c r="S20" s="9">
        <v>198.136897</v>
      </c>
      <c r="T20" s="9">
        <v>26.346597999999997</v>
      </c>
      <c r="U20" s="10">
        <v>1688.8978280000001</v>
      </c>
      <c r="V20" s="10">
        <v>850.72002499999996</v>
      </c>
      <c r="W20" s="10"/>
      <c r="X20" s="10">
        <v>618.53575999999998</v>
      </c>
      <c r="Y20" s="10">
        <v>216.05892199999997</v>
      </c>
      <c r="Z20" s="10">
        <v>692.63770799999998</v>
      </c>
      <c r="AA20" s="10"/>
      <c r="AB20" s="9">
        <v>4522.0812770000002</v>
      </c>
      <c r="AC20" s="12">
        <v>0.55082887481692711</v>
      </c>
    </row>
    <row r="22" spans="1:29" ht="11.25">
      <c r="N22" s="77">
        <f>SUM(N6:N19)</f>
        <v>8209.5937300000005</v>
      </c>
      <c r="O22" s="76"/>
      <c r="P22" s="77">
        <f>SUM(P6:P19)</f>
        <v>88.986819000000011</v>
      </c>
      <c r="Q22" s="77">
        <f t="shared" ref="Q22:AB22" si="0">SUM(Q6:Q19)</f>
        <v>2.0503750000000003</v>
      </c>
      <c r="R22" s="77">
        <f t="shared" si="0"/>
        <v>139.71034500000002</v>
      </c>
      <c r="S22" s="77">
        <f t="shared" si="0"/>
        <v>198.136897</v>
      </c>
      <c r="T22" s="77">
        <f t="shared" si="0"/>
        <v>26.346598000000004</v>
      </c>
      <c r="U22" s="77">
        <f t="shared" si="0"/>
        <v>1688.8978280000001</v>
      </c>
      <c r="V22" s="77">
        <f t="shared" si="0"/>
        <v>850.72002499999996</v>
      </c>
      <c r="W22" s="77">
        <f t="shared" si="0"/>
        <v>0</v>
      </c>
      <c r="X22" s="77">
        <f t="shared" si="0"/>
        <v>618.53575999999998</v>
      </c>
      <c r="Y22" s="77">
        <f t="shared" si="0"/>
        <v>216.058922</v>
      </c>
      <c r="Z22" s="77">
        <f t="shared" si="0"/>
        <v>692.63770799999998</v>
      </c>
      <c r="AA22" s="77">
        <f t="shared" si="0"/>
        <v>0</v>
      </c>
      <c r="AB22" s="77">
        <f t="shared" si="0"/>
        <v>4522.0812770000002</v>
      </c>
      <c r="AC22" s="76"/>
    </row>
    <row r="23" spans="1:29">
      <c r="N23" s="4"/>
    </row>
    <row r="24" spans="1:29" ht="10.5">
      <c r="N24" s="78">
        <f>SUM(B20:M20)</f>
        <v>8209.5937299999987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M32" sqref="M32"/>
    </sheetView>
  </sheetViews>
  <sheetFormatPr defaultRowHeight="9"/>
  <cols>
    <col min="2" max="2" width="15.7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3" customWidth="1"/>
    <col min="8" max="8" width="15.25" customWidth="1"/>
    <col min="9" max="9" width="9.5" customWidth="1"/>
    <col min="10" max="10" width="12" customWidth="1"/>
    <col min="11" max="11" width="15.5" customWidth="1"/>
    <col min="12" max="12" width="9.5" customWidth="1"/>
    <col min="13" max="13" width="12.25" customWidth="1"/>
    <col min="14" max="14" width="15" customWidth="1"/>
    <col min="15" max="15" width="14.25" customWidth="1"/>
    <col min="16" max="16" width="15.75" customWidth="1"/>
    <col min="17" max="17" width="10.25" bestFit="1" customWidth="1"/>
    <col min="18" max="18" width="12" bestFit="1" customWidth="1"/>
    <col min="19" max="19" width="10.5" bestFit="1" customWidth="1"/>
    <col min="20" max="20" width="12" bestFit="1" customWidth="1"/>
    <col min="21" max="21" width="15.25" customWidth="1"/>
    <col min="22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6.2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3" t="s">
        <v>191</v>
      </c>
    </row>
    <row r="6" spans="1:30" ht="12">
      <c r="A6" s="7" t="s">
        <v>21</v>
      </c>
      <c r="B6" s="8">
        <v>2334.7705000000001</v>
      </c>
      <c r="C6" s="9">
        <v>71.702057999999994</v>
      </c>
      <c r="D6" s="9">
        <v>996.44622799999991</v>
      </c>
      <c r="E6" s="9">
        <v>329.21221600000001</v>
      </c>
      <c r="F6" s="9">
        <v>1340.033334</v>
      </c>
      <c r="G6" s="10">
        <v>37562.898515000001</v>
      </c>
      <c r="H6" s="10">
        <v>11743.731367</v>
      </c>
      <c r="I6" s="10">
        <v>722.05673999999999</v>
      </c>
      <c r="J6" s="10">
        <v>42.98</v>
      </c>
      <c r="K6" s="10">
        <v>1772.4035989999998</v>
      </c>
      <c r="L6" s="10">
        <v>0</v>
      </c>
      <c r="M6" s="9">
        <v>0</v>
      </c>
      <c r="N6" s="9">
        <v>56916.234557000003</v>
      </c>
      <c r="O6" s="11">
        <v>31.8</v>
      </c>
      <c r="P6" s="9">
        <v>181.27871499999998</v>
      </c>
      <c r="Q6" s="9">
        <v>12.721512000000001</v>
      </c>
      <c r="R6" s="9">
        <v>68.929687999999999</v>
      </c>
      <c r="S6" s="9">
        <v>95.956036999999995</v>
      </c>
      <c r="T6" s="9">
        <v>662.33599800000002</v>
      </c>
      <c r="U6" s="10">
        <v>16383.859305000002</v>
      </c>
      <c r="V6" s="10">
        <v>7301.6240609999995</v>
      </c>
      <c r="W6" s="10">
        <v>198.30890199999999</v>
      </c>
      <c r="X6" s="10">
        <v>0.36559900000000001</v>
      </c>
      <c r="Y6" s="10">
        <v>310.24282600000004</v>
      </c>
      <c r="Z6" s="10">
        <v>0</v>
      </c>
      <c r="AA6" s="10">
        <v>0</v>
      </c>
      <c r="AB6" s="9">
        <v>25215.622643000002</v>
      </c>
      <c r="AC6" s="12">
        <v>0.44303040844606945</v>
      </c>
      <c r="AD6" s="31">
        <v>17695.503163999998</v>
      </c>
    </row>
    <row r="7" spans="1:30" ht="12">
      <c r="A7" s="7" t="s">
        <v>22</v>
      </c>
      <c r="B7" s="8">
        <v>2177.1581500000002</v>
      </c>
      <c r="C7" s="9">
        <v>155.94772700000001</v>
      </c>
      <c r="D7" s="9">
        <v>225.77213999999998</v>
      </c>
      <c r="E7" s="9">
        <v>45.664444000000003</v>
      </c>
      <c r="F7" s="9">
        <v>213.93402900000001</v>
      </c>
      <c r="G7" s="10">
        <v>8441.6576920000007</v>
      </c>
      <c r="H7" s="10">
        <v>2809.8704629999997</v>
      </c>
      <c r="I7" s="10">
        <v>-0.12857099999999999</v>
      </c>
      <c r="J7" s="10">
        <v>71.197218000000007</v>
      </c>
      <c r="K7" s="10">
        <v>314.81592899999998</v>
      </c>
      <c r="L7" s="10">
        <v>0</v>
      </c>
      <c r="M7" s="9">
        <v>0</v>
      </c>
      <c r="N7" s="9">
        <v>14455.889221000001</v>
      </c>
      <c r="O7" s="11">
        <v>26.48</v>
      </c>
      <c r="P7" s="9">
        <v>385.29475600000001</v>
      </c>
      <c r="Q7" s="9">
        <v>6.6237050000000002</v>
      </c>
      <c r="R7" s="9">
        <v>3.2484790000000001</v>
      </c>
      <c r="S7" s="9">
        <v>1.388989</v>
      </c>
      <c r="T7" s="9">
        <v>113.55053799999999</v>
      </c>
      <c r="U7" s="10">
        <v>3259.763289</v>
      </c>
      <c r="V7" s="10">
        <v>2098.1255489999999</v>
      </c>
      <c r="W7" s="10">
        <v>29.471684000000003</v>
      </c>
      <c r="X7" s="10">
        <v>4.3656639999999998</v>
      </c>
      <c r="Y7" s="10">
        <v>171.202529</v>
      </c>
      <c r="Z7" s="10">
        <v>0</v>
      </c>
      <c r="AA7" s="10">
        <v>0</v>
      </c>
      <c r="AB7" s="9">
        <v>6073.0351820000005</v>
      </c>
      <c r="AC7" s="12">
        <v>0.42010803273019909</v>
      </c>
      <c r="AD7" s="31">
        <v>4666.9556140000004</v>
      </c>
    </row>
    <row r="8" spans="1:30" ht="12">
      <c r="A8" s="7" t="s">
        <v>23</v>
      </c>
      <c r="B8" s="8">
        <v>395.35611399999999</v>
      </c>
      <c r="C8" s="9">
        <v>16.596741000000002</v>
      </c>
      <c r="D8" s="9">
        <v>37.815584000000001</v>
      </c>
      <c r="E8" s="9">
        <v>60.075322</v>
      </c>
      <c r="F8" s="9">
        <v>176.82831100000001</v>
      </c>
      <c r="G8" s="10">
        <v>3941.5129479999996</v>
      </c>
      <c r="H8" s="10">
        <v>1323.1578689999999</v>
      </c>
      <c r="I8" s="10">
        <v>233.64938999999998</v>
      </c>
      <c r="J8" s="10">
        <v>0</v>
      </c>
      <c r="K8" s="10">
        <v>389.06196800000004</v>
      </c>
      <c r="L8" s="10">
        <v>0</v>
      </c>
      <c r="M8" s="9">
        <v>0</v>
      </c>
      <c r="N8" s="9">
        <v>6574.0542469999991</v>
      </c>
      <c r="O8" s="11">
        <v>20.99</v>
      </c>
      <c r="P8" s="9">
        <v>134.293149</v>
      </c>
      <c r="Q8" s="9">
        <v>0.23673000000000002</v>
      </c>
      <c r="R8" s="9">
        <v>103.61042500000001</v>
      </c>
      <c r="S8" s="9">
        <v>0.61944500000000002</v>
      </c>
      <c r="T8" s="9">
        <v>101.165847</v>
      </c>
      <c r="U8" s="10">
        <v>1730.8053350000002</v>
      </c>
      <c r="V8" s="10">
        <v>1037.223575</v>
      </c>
      <c r="W8" s="10">
        <v>1.046719</v>
      </c>
      <c r="X8" s="10">
        <v>0</v>
      </c>
      <c r="Y8" s="10">
        <v>39.51191</v>
      </c>
      <c r="Z8" s="10">
        <v>0</v>
      </c>
      <c r="AA8" s="10">
        <v>0</v>
      </c>
      <c r="AB8" s="9">
        <v>3148.5131350000001</v>
      </c>
      <c r="AC8" s="12">
        <v>0.47893020299258882</v>
      </c>
      <c r="AD8" s="31">
        <v>2430.3956029999999</v>
      </c>
    </row>
    <row r="9" spans="1:30" ht="12">
      <c r="A9" s="7" t="s">
        <v>24</v>
      </c>
      <c r="B9" s="8">
        <v>610.83206100000007</v>
      </c>
      <c r="C9" s="9">
        <v>46.586593000000001</v>
      </c>
      <c r="D9" s="9">
        <v>504.29504699999995</v>
      </c>
      <c r="E9" s="9">
        <v>0</v>
      </c>
      <c r="F9" s="9">
        <v>645.04546799999991</v>
      </c>
      <c r="G9" s="10">
        <v>10300.254973000001</v>
      </c>
      <c r="H9" s="10">
        <v>3246.7713979999999</v>
      </c>
      <c r="I9" s="10">
        <v>858.17235199999993</v>
      </c>
      <c r="J9" s="10">
        <v>0</v>
      </c>
      <c r="K9" s="10">
        <v>1197.7479130000002</v>
      </c>
      <c r="L9" s="10">
        <v>0</v>
      </c>
      <c r="M9" s="9">
        <v>0</v>
      </c>
      <c r="N9" s="9">
        <v>17409.705805000001</v>
      </c>
      <c r="O9" s="11">
        <v>44.45</v>
      </c>
      <c r="P9" s="9">
        <v>28.987684999999999</v>
      </c>
      <c r="Q9" s="9">
        <v>3.2848129999999998</v>
      </c>
      <c r="R9" s="9">
        <v>114.97649199999999</v>
      </c>
      <c r="S9" s="9">
        <v>0</v>
      </c>
      <c r="T9" s="9">
        <v>90.173856999999998</v>
      </c>
      <c r="U9" s="10">
        <v>4380.5621549999996</v>
      </c>
      <c r="V9" s="10">
        <v>2090.7240859999997</v>
      </c>
      <c r="W9" s="10">
        <v>195.67323500000001</v>
      </c>
      <c r="X9" s="10">
        <v>0</v>
      </c>
      <c r="Y9" s="10">
        <v>126.98067399999999</v>
      </c>
      <c r="Z9" s="10">
        <v>0</v>
      </c>
      <c r="AA9" s="10">
        <v>0</v>
      </c>
      <c r="AB9" s="9">
        <v>7031.3629970000002</v>
      </c>
      <c r="AC9" s="12">
        <v>0.40387603763991342</v>
      </c>
      <c r="AD9" s="31">
        <v>5341.232602</v>
      </c>
    </row>
    <row r="10" spans="1:30" ht="12">
      <c r="A10" s="7" t="s">
        <v>25</v>
      </c>
      <c r="B10" s="8">
        <v>215.32931200000002</v>
      </c>
      <c r="C10" s="9">
        <v>125.117999</v>
      </c>
      <c r="D10" s="9">
        <v>288.45443499999999</v>
      </c>
      <c r="E10" s="9">
        <v>2.08</v>
      </c>
      <c r="F10" s="9">
        <v>191.27423400000001</v>
      </c>
      <c r="G10" s="10">
        <v>6290.4254060000003</v>
      </c>
      <c r="H10" s="10">
        <v>2712.0056420000001</v>
      </c>
      <c r="I10" s="10">
        <v>1.5713969999999999</v>
      </c>
      <c r="J10" s="10">
        <v>0</v>
      </c>
      <c r="K10" s="10">
        <v>124.50495900000001</v>
      </c>
      <c r="L10" s="10">
        <v>0</v>
      </c>
      <c r="M10" s="9">
        <v>0</v>
      </c>
      <c r="N10" s="9">
        <v>9950.7633839999999</v>
      </c>
      <c r="O10" s="11">
        <v>50.54</v>
      </c>
      <c r="P10" s="9">
        <v>3.5907019999999998</v>
      </c>
      <c r="Q10" s="9">
        <v>1.08233</v>
      </c>
      <c r="R10" s="9">
        <v>98.639437999999998</v>
      </c>
      <c r="S10" s="9">
        <v>9.6579999999999999E-3</v>
      </c>
      <c r="T10" s="9">
        <v>46.689036999999999</v>
      </c>
      <c r="U10" s="10">
        <v>2168.198809</v>
      </c>
      <c r="V10" s="10">
        <v>1437.2789439999999</v>
      </c>
      <c r="W10" s="10">
        <v>1.6978E-2</v>
      </c>
      <c r="X10" s="10">
        <v>0</v>
      </c>
      <c r="Y10" s="10">
        <v>39.973500999999999</v>
      </c>
      <c r="Z10" s="10">
        <v>0</v>
      </c>
      <c r="AA10" s="10">
        <v>0</v>
      </c>
      <c r="AB10" s="9">
        <v>3795.4793970000001</v>
      </c>
      <c r="AC10" s="12">
        <v>0.3814259520131707</v>
      </c>
      <c r="AD10" s="31">
        <v>2885.1487889999999</v>
      </c>
    </row>
    <row r="11" spans="1:30" ht="12">
      <c r="A11" s="7" t="s">
        <v>26</v>
      </c>
      <c r="B11" s="8">
        <v>154.423585</v>
      </c>
      <c r="C11" s="9">
        <v>21.389195999999998</v>
      </c>
      <c r="D11" s="9">
        <v>245.46483199999997</v>
      </c>
      <c r="E11" s="9">
        <v>111.850573</v>
      </c>
      <c r="F11" s="9">
        <v>107.26321799999999</v>
      </c>
      <c r="G11" s="10">
        <v>7254.9315809999998</v>
      </c>
      <c r="H11" s="10">
        <v>2394.75119</v>
      </c>
      <c r="I11" s="10">
        <v>471.4708</v>
      </c>
      <c r="J11" s="10">
        <v>0</v>
      </c>
      <c r="K11" s="10">
        <v>383.428854</v>
      </c>
      <c r="L11" s="10">
        <v>0</v>
      </c>
      <c r="M11" s="9">
        <v>0</v>
      </c>
      <c r="N11" s="9">
        <v>11144.973828999999</v>
      </c>
      <c r="O11" s="11">
        <v>37.74</v>
      </c>
      <c r="P11" s="9">
        <v>30.489853000000004</v>
      </c>
      <c r="Q11" s="9">
        <v>10.424223</v>
      </c>
      <c r="R11" s="9">
        <v>34.564809999999994</v>
      </c>
      <c r="S11" s="9">
        <v>10.097821000000001</v>
      </c>
      <c r="T11" s="9">
        <v>91.522256999999996</v>
      </c>
      <c r="U11" s="10">
        <v>3005.6503109999999</v>
      </c>
      <c r="V11" s="10">
        <v>1841.3001449999999</v>
      </c>
      <c r="W11" s="10">
        <v>16.237358</v>
      </c>
      <c r="X11" s="10">
        <v>0</v>
      </c>
      <c r="Y11" s="10">
        <v>81.839039999999997</v>
      </c>
      <c r="Z11" s="10">
        <v>0</v>
      </c>
      <c r="AA11" s="10">
        <v>0</v>
      </c>
      <c r="AB11" s="9">
        <v>5122.1258179999995</v>
      </c>
      <c r="AC11" s="12">
        <v>0.45959065463858434</v>
      </c>
      <c r="AD11" s="31">
        <v>4096.4803340000008</v>
      </c>
    </row>
    <row r="12" spans="1:30" ht="12">
      <c r="A12" s="7" t="s">
        <v>27</v>
      </c>
      <c r="B12" s="8">
        <v>605.73109999999997</v>
      </c>
      <c r="C12" s="9">
        <v>166.44035700000001</v>
      </c>
      <c r="D12" s="9">
        <v>901.007475</v>
      </c>
      <c r="E12" s="9">
        <v>71.335080000000005</v>
      </c>
      <c r="F12" s="9">
        <v>212.534265</v>
      </c>
      <c r="G12" s="10">
        <v>8678.9152560000002</v>
      </c>
      <c r="H12" s="10">
        <v>3295.772426</v>
      </c>
      <c r="I12" s="10">
        <v>124.8438</v>
      </c>
      <c r="J12" s="10">
        <v>0</v>
      </c>
      <c r="K12" s="10">
        <v>842.77069000000006</v>
      </c>
      <c r="L12" s="10">
        <v>0</v>
      </c>
      <c r="M12" s="9">
        <v>0</v>
      </c>
      <c r="N12" s="9">
        <v>14899.350449</v>
      </c>
      <c r="O12" s="11">
        <v>33.22</v>
      </c>
      <c r="P12" s="9">
        <v>110.53994099999998</v>
      </c>
      <c r="Q12" s="9">
        <v>4.4842370000000003</v>
      </c>
      <c r="R12" s="9">
        <v>29.753857</v>
      </c>
      <c r="S12" s="9">
        <v>0.26373600000000003</v>
      </c>
      <c r="T12" s="9">
        <v>46.798273999999999</v>
      </c>
      <c r="U12" s="10">
        <v>3278.663501</v>
      </c>
      <c r="V12" s="10">
        <v>2667.1168809999999</v>
      </c>
      <c r="W12" s="10">
        <v>0.48351499999999997</v>
      </c>
      <c r="X12" s="10">
        <v>0</v>
      </c>
      <c r="Y12" s="10">
        <v>98.018174000000002</v>
      </c>
      <c r="Z12" s="10">
        <v>0</v>
      </c>
      <c r="AA12" s="10">
        <v>0</v>
      </c>
      <c r="AB12" s="9">
        <v>6236.1221159999996</v>
      </c>
      <c r="AC12" s="12">
        <v>0.41854993191455198</v>
      </c>
      <c r="AD12" s="31">
        <v>5253.6518020000003</v>
      </c>
    </row>
    <row r="13" spans="1:30" ht="12">
      <c r="A13" s="7" t="s">
        <v>28</v>
      </c>
      <c r="B13" s="8">
        <v>18.911517</v>
      </c>
      <c r="C13" s="9">
        <v>32.373280999999999</v>
      </c>
      <c r="D13" s="9">
        <v>0</v>
      </c>
      <c r="E13" s="9">
        <v>0</v>
      </c>
      <c r="F13" s="9">
        <v>127.95554299999999</v>
      </c>
      <c r="G13" s="10">
        <v>863.7567130000001</v>
      </c>
      <c r="H13" s="10">
        <v>315.97772599999996</v>
      </c>
      <c r="I13" s="10">
        <v>0</v>
      </c>
      <c r="J13" s="10">
        <v>0</v>
      </c>
      <c r="K13" s="10">
        <v>47.519921000000004</v>
      </c>
      <c r="L13" s="10">
        <v>0</v>
      </c>
      <c r="M13" s="9">
        <v>0</v>
      </c>
      <c r="N13" s="9">
        <v>1406.4947010000001</v>
      </c>
      <c r="O13" s="11">
        <v>78.75</v>
      </c>
      <c r="P13" s="9">
        <v>0.11942899999999999</v>
      </c>
      <c r="Q13" s="9">
        <v>1.8816299999999999</v>
      </c>
      <c r="R13" s="9">
        <v>0</v>
      </c>
      <c r="S13" s="9">
        <v>0</v>
      </c>
      <c r="T13" s="9">
        <v>30.784364</v>
      </c>
      <c r="U13" s="10">
        <v>320.42429399999997</v>
      </c>
      <c r="V13" s="10">
        <v>145.57042300000001</v>
      </c>
      <c r="W13" s="10">
        <v>0</v>
      </c>
      <c r="X13" s="10">
        <v>0</v>
      </c>
      <c r="Y13" s="10">
        <v>5.1465670000000001</v>
      </c>
      <c r="Z13" s="10">
        <v>0</v>
      </c>
      <c r="AA13" s="10">
        <v>0</v>
      </c>
      <c r="AB13" s="9">
        <v>503.92670699999996</v>
      </c>
      <c r="AC13" s="12">
        <v>0.35828553541063068</v>
      </c>
      <c r="AD13" s="31">
        <v>260.64715699999999</v>
      </c>
    </row>
    <row r="14" spans="1:30" ht="12">
      <c r="A14" s="7" t="s">
        <v>29</v>
      </c>
      <c r="B14" s="8">
        <v>72.953677999999996</v>
      </c>
      <c r="C14" s="9">
        <v>72.662441000000001</v>
      </c>
      <c r="D14" s="9">
        <v>25.052629</v>
      </c>
      <c r="E14" s="9">
        <v>1.8</v>
      </c>
      <c r="F14" s="9">
        <v>132.491072</v>
      </c>
      <c r="G14" s="10">
        <v>5097.2120169999998</v>
      </c>
      <c r="H14" s="10">
        <v>2036.8597329999998</v>
      </c>
      <c r="I14" s="10">
        <v>0</v>
      </c>
      <c r="J14" s="10">
        <v>0</v>
      </c>
      <c r="K14" s="10">
        <v>319.97519299999999</v>
      </c>
      <c r="L14" s="10">
        <v>0</v>
      </c>
      <c r="M14" s="9">
        <v>0</v>
      </c>
      <c r="N14" s="9">
        <v>7759.0067629999994</v>
      </c>
      <c r="O14" s="11">
        <v>41.39</v>
      </c>
      <c r="P14" s="9">
        <v>35.602409999999999</v>
      </c>
      <c r="Q14" s="9">
        <v>2.8006509999999998</v>
      </c>
      <c r="R14" s="9">
        <v>6.2903690000000001</v>
      </c>
      <c r="S14" s="9">
        <v>9.2379999999999997E-3</v>
      </c>
      <c r="T14" s="9">
        <v>38.964835999999998</v>
      </c>
      <c r="U14" s="10">
        <v>2055.807597</v>
      </c>
      <c r="V14" s="10">
        <v>1230.486551</v>
      </c>
      <c r="W14" s="10">
        <v>0</v>
      </c>
      <c r="X14" s="10">
        <v>0</v>
      </c>
      <c r="Y14" s="10">
        <v>50.888722999999999</v>
      </c>
      <c r="Z14" s="10">
        <v>0</v>
      </c>
      <c r="AA14" s="10">
        <v>0</v>
      </c>
      <c r="AB14" s="9">
        <v>3420.850375</v>
      </c>
      <c r="AC14" s="12">
        <v>0.44088766506981847</v>
      </c>
      <c r="AD14" s="31">
        <v>2570.6318070000002</v>
      </c>
    </row>
    <row r="15" spans="1:30" ht="12">
      <c r="A15" s="7" t="s">
        <v>30</v>
      </c>
      <c r="B15" s="8">
        <v>153.504358</v>
      </c>
      <c r="C15" s="9">
        <v>78.231374000000002</v>
      </c>
      <c r="D15" s="9">
        <v>133.88155</v>
      </c>
      <c r="E15" s="9">
        <v>3.2340439999999999</v>
      </c>
      <c r="F15" s="9">
        <v>134.298011</v>
      </c>
      <c r="G15" s="10">
        <v>4506.1350950000005</v>
      </c>
      <c r="H15" s="10">
        <v>2421.9904929999998</v>
      </c>
      <c r="I15" s="10">
        <v>0</v>
      </c>
      <c r="J15" s="10">
        <v>0</v>
      </c>
      <c r="K15" s="10">
        <v>179.03983400000001</v>
      </c>
      <c r="L15" s="10">
        <v>0</v>
      </c>
      <c r="M15" s="9">
        <v>0</v>
      </c>
      <c r="N15" s="9">
        <v>7610.3147589999999</v>
      </c>
      <c r="O15" s="11">
        <v>55.6</v>
      </c>
      <c r="P15" s="9">
        <v>0.99175800000000003</v>
      </c>
      <c r="Q15" s="9">
        <v>0.98172900000000007</v>
      </c>
      <c r="R15" s="9">
        <v>0.81888100000000008</v>
      </c>
      <c r="S15" s="9">
        <v>3.5360000000000003E-2</v>
      </c>
      <c r="T15" s="9">
        <v>111.15190200000001</v>
      </c>
      <c r="U15" s="10">
        <v>1679.7237719999998</v>
      </c>
      <c r="V15" s="10">
        <v>1221.7455910000001</v>
      </c>
      <c r="W15" s="10">
        <v>0</v>
      </c>
      <c r="X15" s="10">
        <v>0</v>
      </c>
      <c r="Y15" s="10">
        <v>53.854911000000001</v>
      </c>
      <c r="Z15" s="10">
        <v>0</v>
      </c>
      <c r="AA15" s="10">
        <v>0</v>
      </c>
      <c r="AB15" s="9">
        <v>3069.3039039999999</v>
      </c>
      <c r="AC15" s="12">
        <v>0.40330840460576539</v>
      </c>
      <c r="AD15" s="31">
        <v>1824.059636</v>
      </c>
    </row>
    <row r="16" spans="1:30" ht="12">
      <c r="A16" s="7" t="s">
        <v>31</v>
      </c>
      <c r="B16" s="8">
        <v>572.72569800000008</v>
      </c>
      <c r="C16" s="9">
        <v>51.497415999999994</v>
      </c>
      <c r="D16" s="9">
        <v>130.094504</v>
      </c>
      <c r="E16" s="9">
        <v>217.26404100000002</v>
      </c>
      <c r="F16" s="9">
        <v>130.37143</v>
      </c>
      <c r="G16" s="10">
        <v>6002.3638069999997</v>
      </c>
      <c r="H16" s="10">
        <v>2279.2458000000001</v>
      </c>
      <c r="I16" s="10">
        <v>1050.8527260000001</v>
      </c>
      <c r="J16" s="10">
        <v>0</v>
      </c>
      <c r="K16" s="10">
        <v>755.96441200000004</v>
      </c>
      <c r="L16" s="10">
        <v>0</v>
      </c>
      <c r="M16" s="9">
        <v>0</v>
      </c>
      <c r="N16" s="9">
        <v>11190.379834000001</v>
      </c>
      <c r="O16" s="11">
        <v>36.049999999999997</v>
      </c>
      <c r="P16" s="9">
        <v>89.812989000000002</v>
      </c>
      <c r="Q16" s="9">
        <v>1.17317</v>
      </c>
      <c r="R16" s="9">
        <v>0.24951399999999999</v>
      </c>
      <c r="S16" s="9">
        <v>36.093823999999998</v>
      </c>
      <c r="T16" s="9">
        <v>13.232570000000001</v>
      </c>
      <c r="U16" s="10">
        <v>2481.432593</v>
      </c>
      <c r="V16" s="10">
        <v>1564.0305000000001</v>
      </c>
      <c r="W16" s="10">
        <v>24.619</v>
      </c>
      <c r="X16" s="10">
        <v>0</v>
      </c>
      <c r="Y16" s="10">
        <v>87.988838000000001</v>
      </c>
      <c r="Z16" s="10">
        <v>0</v>
      </c>
      <c r="AA16" s="10">
        <v>0</v>
      </c>
      <c r="AB16" s="9">
        <v>4298.632998</v>
      </c>
      <c r="AC16" s="12">
        <v>0.38413646916071248</v>
      </c>
      <c r="AD16" s="31">
        <v>3406.0959859999998</v>
      </c>
    </row>
    <row r="17" spans="1:30" ht="12">
      <c r="A17" s="7" t="s">
        <v>32</v>
      </c>
      <c r="B17" s="8">
        <v>146.87136999999998</v>
      </c>
      <c r="C17" s="9">
        <v>182.84535700000001</v>
      </c>
      <c r="D17" s="9">
        <v>31.294235999999998</v>
      </c>
      <c r="E17" s="9">
        <v>0</v>
      </c>
      <c r="F17" s="9">
        <v>219.19227000000001</v>
      </c>
      <c r="G17" s="10">
        <v>6821.0716830000001</v>
      </c>
      <c r="H17" s="10">
        <v>2606.644155</v>
      </c>
      <c r="I17" s="10">
        <v>1138.2611769999999</v>
      </c>
      <c r="J17" s="10">
        <v>0.4</v>
      </c>
      <c r="K17" s="10">
        <v>229.503602</v>
      </c>
      <c r="L17" s="10">
        <v>0</v>
      </c>
      <c r="M17" s="9">
        <v>0</v>
      </c>
      <c r="N17" s="9">
        <v>11376.083850000001</v>
      </c>
      <c r="O17" s="11">
        <v>36.58</v>
      </c>
      <c r="P17" s="9">
        <v>1.6300920000000001</v>
      </c>
      <c r="Q17" s="9">
        <v>2.909637</v>
      </c>
      <c r="R17" s="9">
        <v>1.4195759999999999</v>
      </c>
      <c r="S17" s="9">
        <v>0</v>
      </c>
      <c r="T17" s="9">
        <v>34.480392999999999</v>
      </c>
      <c r="U17" s="10">
        <v>2815.6939910000001</v>
      </c>
      <c r="V17" s="10">
        <v>1820.8115699999998</v>
      </c>
      <c r="W17" s="10">
        <v>43.027169999999998</v>
      </c>
      <c r="X17" s="10">
        <v>5.1219999999999998E-3</v>
      </c>
      <c r="Y17" s="10">
        <v>82.851884999999996</v>
      </c>
      <c r="Z17" s="10">
        <v>0</v>
      </c>
      <c r="AA17" s="10">
        <v>0</v>
      </c>
      <c r="AB17" s="9">
        <v>4802.829436</v>
      </c>
      <c r="AC17" s="12">
        <v>0.42218653618661572</v>
      </c>
      <c r="AD17" s="31">
        <v>3889.0238679999998</v>
      </c>
    </row>
    <row r="18" spans="1:30" ht="12">
      <c r="A18" s="7" t="s">
        <v>33</v>
      </c>
      <c r="B18" s="8">
        <v>372.06470400000001</v>
      </c>
      <c r="C18" s="9">
        <v>356.642335</v>
      </c>
      <c r="D18" s="9">
        <v>130.66923400000002</v>
      </c>
      <c r="E18" s="9">
        <v>0</v>
      </c>
      <c r="F18" s="9">
        <v>115.065352</v>
      </c>
      <c r="G18" s="10">
        <v>4490.1018290000002</v>
      </c>
      <c r="H18" s="10">
        <v>1544.483575</v>
      </c>
      <c r="I18" s="10">
        <v>7.0504160000000002</v>
      </c>
      <c r="J18" s="10">
        <v>0</v>
      </c>
      <c r="K18" s="10">
        <v>97.58308000000001</v>
      </c>
      <c r="L18" s="10">
        <v>0</v>
      </c>
      <c r="M18" s="9">
        <v>0</v>
      </c>
      <c r="N18" s="9">
        <v>7113.6605250000011</v>
      </c>
      <c r="O18" s="11">
        <v>35.86</v>
      </c>
      <c r="P18" s="9">
        <v>29.769255999999999</v>
      </c>
      <c r="Q18" s="9">
        <v>6.348115</v>
      </c>
      <c r="R18" s="9">
        <v>88.229885999999993</v>
      </c>
      <c r="S18" s="9">
        <v>0</v>
      </c>
      <c r="T18" s="9">
        <v>8.5871050000000011</v>
      </c>
      <c r="U18" s="10">
        <v>1615.7914599999999</v>
      </c>
      <c r="V18" s="10">
        <v>792.84755300000006</v>
      </c>
      <c r="W18" s="10">
        <v>2.5222000000000001E-2</v>
      </c>
      <c r="X18" s="10">
        <v>0</v>
      </c>
      <c r="Y18" s="10">
        <v>3.552524</v>
      </c>
      <c r="Z18" s="10">
        <v>0</v>
      </c>
      <c r="AA18" s="10">
        <v>0</v>
      </c>
      <c r="AB18" s="9">
        <v>2545.1511210000003</v>
      </c>
      <c r="AC18" s="12">
        <v>0.35778360691452871</v>
      </c>
      <c r="AD18" s="31">
        <v>2927.1086289999998</v>
      </c>
    </row>
    <row r="19" spans="1:30" ht="12">
      <c r="A19" s="7" t="s">
        <v>34</v>
      </c>
      <c r="B19" s="8">
        <v>29.355326000000002</v>
      </c>
      <c r="C19" s="9">
        <v>33.777200000000001</v>
      </c>
      <c r="D19" s="9">
        <v>17.870576</v>
      </c>
      <c r="E19" s="9">
        <v>0</v>
      </c>
      <c r="F19" s="9">
        <v>70.413512999999995</v>
      </c>
      <c r="G19" s="10">
        <v>790.53049499999997</v>
      </c>
      <c r="H19" s="10">
        <v>283.52540199999999</v>
      </c>
      <c r="I19" s="10">
        <v>0</v>
      </c>
      <c r="J19" s="10">
        <v>0</v>
      </c>
      <c r="K19" s="10">
        <v>65.53683199999999</v>
      </c>
      <c r="L19" s="10">
        <v>0</v>
      </c>
      <c r="M19" s="9">
        <v>0</v>
      </c>
      <c r="N19" s="9">
        <v>1291.0093439999998</v>
      </c>
      <c r="O19" s="11">
        <v>200.59</v>
      </c>
      <c r="P19" s="9">
        <v>0.218523</v>
      </c>
      <c r="Q19" s="9">
        <v>0.14801400000000001</v>
      </c>
      <c r="R19" s="9">
        <v>0</v>
      </c>
      <c r="S19" s="9">
        <v>0</v>
      </c>
      <c r="T19" s="9">
        <v>5.7967599999999999</v>
      </c>
      <c r="U19" s="10">
        <v>247.54543900000002</v>
      </c>
      <c r="V19" s="10">
        <v>70.135129000000006</v>
      </c>
      <c r="W19" s="10">
        <v>0</v>
      </c>
      <c r="X19" s="10">
        <v>0</v>
      </c>
      <c r="Y19" s="10">
        <v>14.294710999999998</v>
      </c>
      <c r="Z19" s="10">
        <v>0</v>
      </c>
      <c r="AA19" s="10">
        <v>0</v>
      </c>
      <c r="AB19" s="9">
        <v>338.13857600000006</v>
      </c>
      <c r="AC19" s="12">
        <v>0.26191799274847083</v>
      </c>
      <c r="AD19" s="31">
        <v>498.35233899999997</v>
      </c>
    </row>
    <row r="20" spans="1:30" ht="12">
      <c r="A20" s="7" t="s">
        <v>18</v>
      </c>
      <c r="B20" s="9">
        <v>7859.9874729999992</v>
      </c>
      <c r="C20" s="9">
        <v>1411.8100750000001</v>
      </c>
      <c r="D20" s="9">
        <v>3668.1184699999999</v>
      </c>
      <c r="E20" s="9">
        <v>842.51571999999999</v>
      </c>
      <c r="F20" s="9">
        <v>3816.7000499999999</v>
      </c>
      <c r="G20" s="10">
        <v>111041.76801</v>
      </c>
      <c r="H20" s="10">
        <v>39014.787238999997</v>
      </c>
      <c r="I20" s="10">
        <v>4607.8002269999997</v>
      </c>
      <c r="J20" s="10">
        <v>114.57721800000002</v>
      </c>
      <c r="K20" s="10">
        <v>6719.8567860000003</v>
      </c>
      <c r="L20" s="10">
        <v>0</v>
      </c>
      <c r="M20" s="9">
        <v>0</v>
      </c>
      <c r="N20" s="9">
        <v>179097.92126800001</v>
      </c>
      <c r="O20" s="13">
        <v>36.33</v>
      </c>
      <c r="P20" s="9">
        <v>1032.6192579999997</v>
      </c>
      <c r="Q20" s="9">
        <v>55.100496000000014</v>
      </c>
      <c r="R20" s="9">
        <v>550.73141499999997</v>
      </c>
      <c r="S20" s="9">
        <v>144.47410799999997</v>
      </c>
      <c r="T20" s="9">
        <v>1395.2337380000001</v>
      </c>
      <c r="U20" s="10">
        <v>45423.921850999999</v>
      </c>
      <c r="V20" s="10">
        <v>25319.020557999993</v>
      </c>
      <c r="W20" s="10">
        <v>508.909783</v>
      </c>
      <c r="X20" s="10">
        <v>4.7363850000000003</v>
      </c>
      <c r="Y20" s="10">
        <v>1166.3468130000001</v>
      </c>
      <c r="Z20" s="10">
        <v>0</v>
      </c>
      <c r="AA20" s="10">
        <v>0</v>
      </c>
      <c r="AB20" s="9">
        <v>75601.094405000011</v>
      </c>
      <c r="AC20" s="12">
        <v>0.4221215627169197</v>
      </c>
      <c r="AD20" s="32">
        <v>57745.287329999992</v>
      </c>
    </row>
    <row r="22" spans="1:30" ht="11.25">
      <c r="N22" s="77">
        <f>SUM(N6:N19)</f>
        <v>179097.92126800001</v>
      </c>
      <c r="O22" s="76"/>
      <c r="P22" s="77">
        <f>SUM(P6:P19)</f>
        <v>1032.6192579999997</v>
      </c>
      <c r="Q22" s="77">
        <f t="shared" ref="Q22:AD22" si="0">SUM(Q6:Q19)</f>
        <v>55.100496000000014</v>
      </c>
      <c r="R22" s="77">
        <f t="shared" si="0"/>
        <v>550.73141499999997</v>
      </c>
      <c r="S22" s="77">
        <f t="shared" si="0"/>
        <v>144.47410799999997</v>
      </c>
      <c r="T22" s="77">
        <f t="shared" si="0"/>
        <v>1395.2337380000001</v>
      </c>
      <c r="U22" s="77">
        <f t="shared" si="0"/>
        <v>45423.921850999999</v>
      </c>
      <c r="V22" s="77">
        <f t="shared" si="0"/>
        <v>25319.020557999993</v>
      </c>
      <c r="W22" s="77">
        <f t="shared" si="0"/>
        <v>508.909783</v>
      </c>
      <c r="X22" s="77">
        <f t="shared" si="0"/>
        <v>4.7363850000000003</v>
      </c>
      <c r="Y22" s="77">
        <f t="shared" si="0"/>
        <v>1166.3468130000001</v>
      </c>
      <c r="Z22" s="77">
        <f t="shared" si="0"/>
        <v>0</v>
      </c>
      <c r="AA22" s="77">
        <f t="shared" si="0"/>
        <v>0</v>
      </c>
      <c r="AB22" s="77">
        <f t="shared" si="0"/>
        <v>75601.094405000011</v>
      </c>
      <c r="AC22" s="76"/>
      <c r="AD22" s="77">
        <f t="shared" si="0"/>
        <v>57745.287329999992</v>
      </c>
    </row>
    <row r="23" spans="1:30">
      <c r="N23" s="4"/>
    </row>
    <row r="24" spans="1:30" ht="11.25">
      <c r="N24" s="77">
        <f>SUM(B20:M20)</f>
        <v>179097.92126799998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L30" sqref="L30"/>
    </sheetView>
  </sheetViews>
  <sheetFormatPr defaultRowHeight="9"/>
  <cols>
    <col min="2" max="2" width="13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6.5" hidden="1" customWidth="1"/>
    <col min="8" max="8" width="17.5" hidden="1" customWidth="1"/>
    <col min="9" max="9" width="10" customWidth="1"/>
    <col min="10" max="10" width="6" customWidth="1"/>
    <col min="11" max="11" width="9.75" customWidth="1"/>
    <col min="13" max="13" width="12.25" customWidth="1"/>
    <col min="14" max="14" width="13.75" customWidth="1"/>
    <col min="15" max="15" width="14.25" customWidth="1"/>
    <col min="16" max="16" width="14.75" customWidth="1"/>
    <col min="17" max="17" width="10.25" bestFit="1" customWidth="1"/>
    <col min="18" max="18" width="10.5" bestFit="1" customWidth="1"/>
    <col min="19" max="20" width="10.25" bestFit="1" customWidth="1"/>
    <col min="21" max="22" width="12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60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" t="s">
        <v>194</v>
      </c>
    </row>
    <row r="6" spans="1:30" ht="12">
      <c r="A6" s="7" t="s">
        <v>21</v>
      </c>
      <c r="B6" s="8">
        <v>54.84</v>
      </c>
      <c r="C6" s="9">
        <v>0.18000000000000002</v>
      </c>
      <c r="D6" s="9">
        <v>13.5</v>
      </c>
      <c r="E6" s="9">
        <v>135.06</v>
      </c>
      <c r="F6" s="9">
        <v>39.22</v>
      </c>
      <c r="G6" s="10">
        <v>1715.02</v>
      </c>
      <c r="H6" s="10">
        <v>546.17999999999995</v>
      </c>
      <c r="I6" s="10">
        <v>0</v>
      </c>
      <c r="J6" s="10">
        <v>0</v>
      </c>
      <c r="K6" s="10">
        <v>57.269999999999996</v>
      </c>
      <c r="L6" s="10">
        <v>419.5</v>
      </c>
      <c r="M6" s="9">
        <v>0</v>
      </c>
      <c r="N6" s="9">
        <v>2980.77</v>
      </c>
      <c r="O6" s="11">
        <v>81.997301274262597</v>
      </c>
      <c r="P6" s="9">
        <v>8.43</v>
      </c>
      <c r="Q6" s="9">
        <v>0.42000000000000004</v>
      </c>
      <c r="R6" s="9">
        <v>0</v>
      </c>
      <c r="S6" s="9">
        <v>5.57</v>
      </c>
      <c r="T6" s="9">
        <v>218.24</v>
      </c>
      <c r="U6" s="10">
        <v>665.90000000000009</v>
      </c>
      <c r="V6" s="10">
        <v>268.94</v>
      </c>
      <c r="W6" s="10">
        <v>0</v>
      </c>
      <c r="X6" s="10">
        <v>8.23</v>
      </c>
      <c r="Y6" s="10">
        <v>23.96</v>
      </c>
      <c r="Z6" s="10">
        <v>4.34</v>
      </c>
      <c r="AA6" s="10">
        <v>16.72</v>
      </c>
      <c r="AB6" s="9">
        <v>1220.75</v>
      </c>
      <c r="AC6" s="12">
        <v>0.40954182979565684</v>
      </c>
      <c r="AD6" s="36"/>
    </row>
    <row r="7" spans="1:30" ht="12">
      <c r="A7" s="7" t="s">
        <v>22</v>
      </c>
      <c r="B7" s="8">
        <v>1</v>
      </c>
      <c r="C7" s="9">
        <v>0</v>
      </c>
      <c r="D7" s="9">
        <v>0</v>
      </c>
      <c r="E7" s="9">
        <v>0</v>
      </c>
      <c r="F7" s="9">
        <v>7.8</v>
      </c>
      <c r="G7" s="10">
        <v>127.42</v>
      </c>
      <c r="H7" s="10">
        <v>59.23</v>
      </c>
      <c r="I7" s="10">
        <v>0</v>
      </c>
      <c r="J7" s="10">
        <v>0</v>
      </c>
      <c r="K7" s="10">
        <v>7.05</v>
      </c>
      <c r="L7" s="10">
        <v>1.92</v>
      </c>
      <c r="M7" s="9">
        <v>0</v>
      </c>
      <c r="N7" s="9">
        <v>204.42</v>
      </c>
      <c r="O7" s="11">
        <v>126.8057250637967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31.11</v>
      </c>
      <c r="V7" s="10">
        <v>25.59</v>
      </c>
      <c r="W7" s="10">
        <v>0</v>
      </c>
      <c r="X7" s="10">
        <v>0</v>
      </c>
      <c r="Y7" s="10">
        <v>0</v>
      </c>
      <c r="Z7" s="10">
        <v>0.22</v>
      </c>
      <c r="AA7" s="10">
        <v>0</v>
      </c>
      <c r="AB7" s="9">
        <v>56.92</v>
      </c>
      <c r="AC7" s="12">
        <v>0.27844633597495355</v>
      </c>
      <c r="AD7" s="36"/>
    </row>
    <row r="8" spans="1:30" ht="12">
      <c r="A8" s="7" t="s">
        <v>23</v>
      </c>
      <c r="B8" s="8">
        <v>15.6</v>
      </c>
      <c r="C8" s="9">
        <v>0.59</v>
      </c>
      <c r="D8" s="9">
        <v>0</v>
      </c>
      <c r="E8" s="9">
        <v>12.65</v>
      </c>
      <c r="F8" s="9">
        <v>0</v>
      </c>
      <c r="G8" s="10">
        <v>101.65</v>
      </c>
      <c r="H8" s="10">
        <v>31.9</v>
      </c>
      <c r="I8" s="10">
        <v>0</v>
      </c>
      <c r="J8" s="10">
        <v>0</v>
      </c>
      <c r="K8" s="10">
        <v>6.48</v>
      </c>
      <c r="L8" s="10">
        <v>16.5</v>
      </c>
      <c r="M8" s="9">
        <v>0</v>
      </c>
      <c r="N8" s="9">
        <v>185.37</v>
      </c>
      <c r="O8" s="11">
        <v>-40.8726994354247</v>
      </c>
      <c r="P8" s="9">
        <v>3.86</v>
      </c>
      <c r="Q8" s="9">
        <v>0</v>
      </c>
      <c r="R8" s="9">
        <v>0</v>
      </c>
      <c r="S8" s="9">
        <v>0</v>
      </c>
      <c r="T8" s="9">
        <v>0</v>
      </c>
      <c r="U8" s="10">
        <v>95.46</v>
      </c>
      <c r="V8" s="10">
        <v>52.61</v>
      </c>
      <c r="W8" s="10">
        <v>0</v>
      </c>
      <c r="X8" s="10">
        <v>0</v>
      </c>
      <c r="Y8" s="10">
        <v>0.1</v>
      </c>
      <c r="Z8" s="10">
        <v>9.68</v>
      </c>
      <c r="AA8" s="10">
        <v>0</v>
      </c>
      <c r="AB8" s="9">
        <v>161.71</v>
      </c>
      <c r="AC8" s="12">
        <v>0.87236338134541724</v>
      </c>
      <c r="AD8" s="36"/>
    </row>
    <row r="9" spans="1:30" ht="12">
      <c r="A9" s="7" t="s">
        <v>24</v>
      </c>
      <c r="B9" s="8">
        <v>0</v>
      </c>
      <c r="C9" s="9">
        <v>0.1</v>
      </c>
      <c r="D9" s="9">
        <v>0</v>
      </c>
      <c r="E9" s="9">
        <v>0</v>
      </c>
      <c r="F9" s="9">
        <v>0</v>
      </c>
      <c r="G9" s="10">
        <v>71.22</v>
      </c>
      <c r="H9" s="10">
        <v>28.48</v>
      </c>
      <c r="I9" s="10">
        <v>0</v>
      </c>
      <c r="J9" s="10">
        <v>0</v>
      </c>
      <c r="K9" s="10">
        <v>1.76</v>
      </c>
      <c r="L9" s="10">
        <v>0.44</v>
      </c>
      <c r="M9" s="9">
        <v>0</v>
      </c>
      <c r="N9" s="9">
        <v>102</v>
      </c>
      <c r="O9" s="11">
        <v>-2.6996088905847682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20.350000000000001</v>
      </c>
      <c r="V9" s="10">
        <v>8.89</v>
      </c>
      <c r="W9" s="10">
        <v>0</v>
      </c>
      <c r="X9" s="10">
        <v>0</v>
      </c>
      <c r="Y9" s="10">
        <v>0</v>
      </c>
      <c r="Z9" s="10">
        <v>1.18</v>
      </c>
      <c r="AA9" s="10">
        <v>0</v>
      </c>
      <c r="AB9" s="9">
        <v>30.42</v>
      </c>
      <c r="AC9" s="12">
        <v>0.2982352941176471</v>
      </c>
      <c r="AD9" s="36"/>
    </row>
    <row r="10" spans="1:30" ht="12">
      <c r="A10" s="7" t="s">
        <v>25</v>
      </c>
      <c r="B10" s="8">
        <v>0</v>
      </c>
      <c r="C10" s="9">
        <v>-0.05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-0.05</v>
      </c>
      <c r="O10" s="11">
        <v>-37.5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12">
        <v>0</v>
      </c>
      <c r="AD10" s="36"/>
    </row>
    <row r="11" spans="1:30" ht="12">
      <c r="A11" s="7" t="s">
        <v>26</v>
      </c>
      <c r="B11" s="8">
        <v>23.03</v>
      </c>
      <c r="C11" s="9">
        <v>0.15</v>
      </c>
      <c r="D11" s="9">
        <v>0</v>
      </c>
      <c r="E11" s="9">
        <v>0</v>
      </c>
      <c r="F11" s="9">
        <v>4.21</v>
      </c>
      <c r="G11" s="10">
        <v>257.37</v>
      </c>
      <c r="H11" s="10">
        <v>79.05</v>
      </c>
      <c r="I11" s="10">
        <v>0</v>
      </c>
      <c r="J11" s="10">
        <v>0</v>
      </c>
      <c r="K11" s="10">
        <v>17.869999999999997</v>
      </c>
      <c r="L11" s="10">
        <v>6.29</v>
      </c>
      <c r="M11" s="9">
        <v>0</v>
      </c>
      <c r="N11" s="9">
        <v>387.97</v>
      </c>
      <c r="O11" s="11">
        <v>2.2049525816649114</v>
      </c>
      <c r="P11" s="9">
        <v>6.2</v>
      </c>
      <c r="Q11" s="9">
        <v>0</v>
      </c>
      <c r="R11" s="9">
        <v>0</v>
      </c>
      <c r="S11" s="9">
        <v>0</v>
      </c>
      <c r="T11" s="9">
        <v>0</v>
      </c>
      <c r="U11" s="10">
        <v>86.12</v>
      </c>
      <c r="V11" s="10">
        <v>87.95</v>
      </c>
      <c r="W11" s="10">
        <v>0</v>
      </c>
      <c r="X11" s="10">
        <v>0</v>
      </c>
      <c r="Y11" s="10">
        <v>19</v>
      </c>
      <c r="Z11" s="10">
        <v>1.06</v>
      </c>
      <c r="AA11" s="10">
        <v>0</v>
      </c>
      <c r="AB11" s="9">
        <v>200.33</v>
      </c>
      <c r="AC11" s="12">
        <v>0.51635435729566714</v>
      </c>
      <c r="AD11" s="36"/>
    </row>
    <row r="12" spans="1:30" ht="12">
      <c r="A12" s="7" t="s">
        <v>27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  <c r="G12" s="10">
        <v>43.15</v>
      </c>
      <c r="H12" s="10">
        <v>9.66</v>
      </c>
      <c r="I12" s="10">
        <v>0</v>
      </c>
      <c r="J12" s="10">
        <v>0</v>
      </c>
      <c r="K12" s="10">
        <v>1.01</v>
      </c>
      <c r="L12" s="10">
        <v>0</v>
      </c>
      <c r="M12" s="9">
        <v>0</v>
      </c>
      <c r="N12" s="9">
        <v>53.82</v>
      </c>
      <c r="O12" s="11">
        <v>-38.847858197932048</v>
      </c>
      <c r="P12" s="9">
        <v>0</v>
      </c>
      <c r="Q12" s="9">
        <v>7.83</v>
      </c>
      <c r="R12" s="9">
        <v>0</v>
      </c>
      <c r="S12" s="9">
        <v>0</v>
      </c>
      <c r="T12" s="9">
        <v>0</v>
      </c>
      <c r="U12" s="10">
        <v>56.94</v>
      </c>
      <c r="V12" s="10">
        <v>20</v>
      </c>
      <c r="W12" s="10">
        <v>0</v>
      </c>
      <c r="X12" s="10">
        <v>0</v>
      </c>
      <c r="Y12" s="10">
        <v>4.71</v>
      </c>
      <c r="Z12" s="10">
        <v>0</v>
      </c>
      <c r="AA12" s="10">
        <v>0</v>
      </c>
      <c r="AB12" s="9">
        <v>89.47999999999999</v>
      </c>
      <c r="AC12" s="12">
        <v>1.6625789669267927</v>
      </c>
      <c r="AD12" s="36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>
        <v>0</v>
      </c>
      <c r="O13" s="11">
        <v>0</v>
      </c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>
        <v>0</v>
      </c>
      <c r="AC13" s="12">
        <v>0</v>
      </c>
      <c r="AD13" s="36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>
        <v>0</v>
      </c>
      <c r="O14" s="11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9">
        <v>0</v>
      </c>
      <c r="AC14" s="12">
        <v>0</v>
      </c>
      <c r="AD14" s="36"/>
    </row>
    <row r="15" spans="1:30" ht="12">
      <c r="A15" s="7" t="s">
        <v>30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0</v>
      </c>
      <c r="N15" s="9">
        <v>0</v>
      </c>
      <c r="O15" s="11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2.46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9">
        <v>2.46</v>
      </c>
      <c r="AC15" s="12">
        <v>0</v>
      </c>
      <c r="AD15" s="36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>
        <v>0</v>
      </c>
      <c r="O16" s="11">
        <v>0</v>
      </c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>
        <v>0</v>
      </c>
      <c r="AC16" s="12">
        <v>0</v>
      </c>
      <c r="AD16" s="36"/>
    </row>
    <row r="17" spans="1:30" ht="12">
      <c r="A17" s="7" t="s">
        <v>32</v>
      </c>
      <c r="B17" s="8">
        <v>67.400000000000006</v>
      </c>
      <c r="C17" s="9">
        <v>0.12</v>
      </c>
      <c r="D17" s="9">
        <v>0</v>
      </c>
      <c r="E17" s="9">
        <v>0</v>
      </c>
      <c r="F17" s="9">
        <v>3.1599999999999997</v>
      </c>
      <c r="G17" s="10">
        <v>234.51</v>
      </c>
      <c r="H17" s="10">
        <v>85.93</v>
      </c>
      <c r="I17" s="10">
        <v>0</v>
      </c>
      <c r="J17" s="10">
        <v>0</v>
      </c>
      <c r="K17" s="10">
        <v>17.759999999999998</v>
      </c>
      <c r="L17" s="10">
        <v>3.2</v>
      </c>
      <c r="M17" s="9">
        <v>0</v>
      </c>
      <c r="N17" s="9">
        <v>412.08</v>
      </c>
      <c r="O17" s="11">
        <v>16.83583782251203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135.54</v>
      </c>
      <c r="V17" s="10">
        <v>63.61</v>
      </c>
      <c r="W17" s="10">
        <v>0</v>
      </c>
      <c r="X17" s="10">
        <v>0</v>
      </c>
      <c r="Y17" s="10">
        <v>0</v>
      </c>
      <c r="Z17" s="10">
        <v>1.69</v>
      </c>
      <c r="AA17" s="10">
        <v>0</v>
      </c>
      <c r="AB17" s="9">
        <v>200.83999999999997</v>
      </c>
      <c r="AC17" s="12">
        <v>0.48738109105028143</v>
      </c>
      <c r="AD17" s="36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>
        <v>0</v>
      </c>
      <c r="O18" s="11">
        <v>0</v>
      </c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>
        <v>0</v>
      </c>
      <c r="AC18" s="12">
        <v>0</v>
      </c>
      <c r="AD18" s="36"/>
    </row>
    <row r="19" spans="1:30" ht="12">
      <c r="A19" s="7" t="s">
        <v>34</v>
      </c>
      <c r="B19" s="8">
        <v>17.440000000000001</v>
      </c>
      <c r="C19" s="9">
        <v>0.32</v>
      </c>
      <c r="D19" s="9">
        <v>0</v>
      </c>
      <c r="E19" s="9">
        <v>0</v>
      </c>
      <c r="F19" s="9">
        <v>5.7100000000000009</v>
      </c>
      <c r="G19" s="10">
        <v>193.95</v>
      </c>
      <c r="H19" s="10">
        <v>48.73</v>
      </c>
      <c r="I19" s="10">
        <v>0</v>
      </c>
      <c r="J19" s="10">
        <v>0</v>
      </c>
      <c r="K19" s="10">
        <v>32.4</v>
      </c>
      <c r="L19" s="10">
        <v>11.99</v>
      </c>
      <c r="M19" s="9">
        <v>0</v>
      </c>
      <c r="N19" s="9">
        <v>310.53999999999996</v>
      </c>
      <c r="O19" s="11">
        <v>-46.422594503200429</v>
      </c>
      <c r="P19" s="9">
        <v>16.5</v>
      </c>
      <c r="Q19" s="9">
        <v>2.09</v>
      </c>
      <c r="R19" s="9">
        <v>0</v>
      </c>
      <c r="S19" s="9">
        <v>0</v>
      </c>
      <c r="T19" s="9">
        <v>0.65</v>
      </c>
      <c r="U19" s="10">
        <v>188.13</v>
      </c>
      <c r="V19" s="10">
        <v>70.760000000000005</v>
      </c>
      <c r="W19" s="10">
        <v>0</v>
      </c>
      <c r="X19" s="10">
        <v>0</v>
      </c>
      <c r="Y19" s="10">
        <v>0.23</v>
      </c>
      <c r="Z19" s="10">
        <v>0.98</v>
      </c>
      <c r="AA19" s="10">
        <v>0</v>
      </c>
      <c r="AB19" s="9">
        <v>279.34000000000003</v>
      </c>
      <c r="AC19" s="12">
        <v>0.89952985122689533</v>
      </c>
      <c r="AD19" s="36"/>
    </row>
    <row r="20" spans="1:30" ht="12">
      <c r="A20" s="7" t="s">
        <v>18</v>
      </c>
      <c r="B20" s="9">
        <v>179.31</v>
      </c>
      <c r="C20" s="9">
        <v>1.41</v>
      </c>
      <c r="D20" s="9">
        <v>13.5</v>
      </c>
      <c r="E20" s="9">
        <v>147.71</v>
      </c>
      <c r="F20" s="9">
        <v>60.099999999999994</v>
      </c>
      <c r="G20" s="10">
        <v>2744.29</v>
      </c>
      <c r="H20" s="10">
        <v>889.15999999999985</v>
      </c>
      <c r="I20" s="10">
        <v>0</v>
      </c>
      <c r="J20" s="10">
        <v>0</v>
      </c>
      <c r="K20" s="10">
        <v>141.60000000000002</v>
      </c>
      <c r="L20" s="10">
        <v>459.84000000000003</v>
      </c>
      <c r="M20" s="9">
        <v>0</v>
      </c>
      <c r="N20" s="9">
        <v>4636.92</v>
      </c>
      <c r="O20" s="13">
        <v>30.760380359378743</v>
      </c>
      <c r="P20" s="9">
        <v>34.989999999999995</v>
      </c>
      <c r="Q20" s="9">
        <v>10.34</v>
      </c>
      <c r="R20" s="9">
        <v>0</v>
      </c>
      <c r="S20" s="9">
        <v>5.57</v>
      </c>
      <c r="T20" s="9">
        <v>218.89000000000001</v>
      </c>
      <c r="U20" s="10">
        <v>1282.0100000000002</v>
      </c>
      <c r="V20" s="10">
        <v>598.34999999999991</v>
      </c>
      <c r="W20" s="10">
        <v>0</v>
      </c>
      <c r="X20" s="10">
        <v>8.23</v>
      </c>
      <c r="Y20" s="10">
        <v>48</v>
      </c>
      <c r="Z20" s="10">
        <v>19.149999999999999</v>
      </c>
      <c r="AA20" s="10">
        <v>16.72</v>
      </c>
      <c r="AB20" s="9">
        <v>2242.25</v>
      </c>
      <c r="AC20" s="12">
        <v>0.48356452127705457</v>
      </c>
      <c r="AD20" s="36"/>
    </row>
    <row r="22" spans="1:30" ht="10.5">
      <c r="N22" s="78">
        <f>SUM(N6:N19)</f>
        <v>4636.92</v>
      </c>
      <c r="O22" s="79"/>
      <c r="P22" s="78">
        <f>SUM(P6:P19)</f>
        <v>34.989999999999995</v>
      </c>
      <c r="Q22" s="78">
        <f t="shared" ref="Q22:AB22" si="0">SUM(Q6:Q19)</f>
        <v>10.34</v>
      </c>
      <c r="R22" s="78">
        <f t="shared" si="0"/>
        <v>0</v>
      </c>
      <c r="S22" s="78">
        <f t="shared" si="0"/>
        <v>5.57</v>
      </c>
      <c r="T22" s="78">
        <f t="shared" si="0"/>
        <v>218.89000000000001</v>
      </c>
      <c r="U22" s="78">
        <f t="shared" si="0"/>
        <v>1282.0100000000002</v>
      </c>
      <c r="V22" s="78">
        <f t="shared" si="0"/>
        <v>598.34999999999991</v>
      </c>
      <c r="W22" s="78">
        <f t="shared" si="0"/>
        <v>0</v>
      </c>
      <c r="X22" s="78">
        <f t="shared" si="0"/>
        <v>8.23</v>
      </c>
      <c r="Y22" s="78">
        <f t="shared" si="0"/>
        <v>48</v>
      </c>
      <c r="Z22" s="78">
        <f t="shared" si="0"/>
        <v>19.149999999999999</v>
      </c>
      <c r="AA22" s="78">
        <f t="shared" si="0"/>
        <v>16.72</v>
      </c>
      <c r="AB22" s="78">
        <f t="shared" si="0"/>
        <v>2242.25</v>
      </c>
      <c r="AC22" s="79"/>
      <c r="AD22" s="79"/>
    </row>
    <row r="24" spans="1:30" ht="11.25">
      <c r="N24" s="77">
        <f>SUM(B20:M20)</f>
        <v>4636.92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25"/>
  <sheetViews>
    <sheetView topLeftCell="A4" workbookViewId="0">
      <selection activeCell="AD23" sqref="AD23"/>
    </sheetView>
  </sheetViews>
  <sheetFormatPr defaultRowHeight="9"/>
  <cols>
    <col min="2" max="2" width="16.2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6.5" hidden="1" customWidth="1"/>
    <col min="8" max="8" width="17.5" hidden="1" customWidth="1"/>
    <col min="9" max="9" width="15.5" hidden="1" customWidth="1"/>
    <col min="10" max="10" width="10" hidden="1" customWidth="1"/>
    <col min="11" max="11" width="16.75" hidden="1" customWidth="1"/>
    <col min="12" max="12" width="15.75" hidden="1" customWidth="1"/>
    <col min="13" max="13" width="17.75" customWidth="1"/>
    <col min="14" max="14" width="13.75" customWidth="1"/>
    <col min="15" max="15" width="14.25" customWidth="1"/>
    <col min="16" max="16" width="13" customWidth="1"/>
    <col min="17" max="17" width="10.5" bestFit="1" customWidth="1"/>
    <col min="18" max="18" width="12" bestFit="1" customWidth="1"/>
    <col min="19" max="19" width="10.5" bestFit="1" customWidth="1"/>
    <col min="20" max="20" width="12" bestFit="1" customWidth="1"/>
    <col min="21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20.2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36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112" t="s">
        <v>191</v>
      </c>
    </row>
    <row r="6" spans="1:30" ht="12">
      <c r="A6" s="7" t="s">
        <v>21</v>
      </c>
      <c r="B6" s="8">
        <v>940.54632900000013</v>
      </c>
      <c r="C6" s="9">
        <v>156.19206599999998</v>
      </c>
      <c r="D6" s="9">
        <v>1279.6696099999999</v>
      </c>
      <c r="E6" s="9">
        <v>62.435243000000007</v>
      </c>
      <c r="F6" s="9">
        <v>882.41604700000005</v>
      </c>
      <c r="G6" s="10">
        <v>9984.1109379999998</v>
      </c>
      <c r="H6" s="10">
        <v>3261.4719760000003</v>
      </c>
      <c r="I6" s="10"/>
      <c r="J6" s="10">
        <v>5440.83</v>
      </c>
      <c r="K6" s="10">
        <v>844.19825400000013</v>
      </c>
      <c r="L6" s="10"/>
      <c r="M6" s="9">
        <v>1281.349101</v>
      </c>
      <c r="N6" s="9">
        <v>24133.219563999995</v>
      </c>
      <c r="O6" s="11">
        <v>7.7157432309294451</v>
      </c>
      <c r="P6" s="9">
        <v>161.49657099999999</v>
      </c>
      <c r="Q6" s="9">
        <v>0.03</v>
      </c>
      <c r="R6" s="9">
        <v>136.200784</v>
      </c>
      <c r="S6" s="9">
        <v>26.176859</v>
      </c>
      <c r="T6" s="9">
        <v>428.21723399999996</v>
      </c>
      <c r="U6" s="10">
        <v>5262.6668069999996</v>
      </c>
      <c r="V6" s="10">
        <v>2801.5618399999998</v>
      </c>
      <c r="W6" s="10"/>
      <c r="X6" s="10">
        <v>1210.4957949999998</v>
      </c>
      <c r="Y6" s="10">
        <v>123.68225700000001</v>
      </c>
      <c r="Z6" s="10"/>
      <c r="AA6" s="10">
        <v>907.89088700000002</v>
      </c>
      <c r="AB6" s="9">
        <v>11058.419034</v>
      </c>
      <c r="AC6" s="12">
        <v>0.45822394333560301</v>
      </c>
      <c r="AD6" s="123">
        <v>8444.3072269999993</v>
      </c>
    </row>
    <row r="7" spans="1:30" ht="12">
      <c r="A7" s="7" t="s">
        <v>22</v>
      </c>
      <c r="B7" s="8">
        <v>30.273896000000001</v>
      </c>
      <c r="C7" s="9">
        <v>17.942698999999998</v>
      </c>
      <c r="D7" s="9">
        <v>22.5</v>
      </c>
      <c r="E7" s="9">
        <v>6.5000000000000002E-2</v>
      </c>
      <c r="F7" s="9">
        <v>138.41075499999999</v>
      </c>
      <c r="G7" s="10">
        <v>1781.6570240000003</v>
      </c>
      <c r="H7" s="10">
        <v>645.03074800000002</v>
      </c>
      <c r="I7" s="10"/>
      <c r="J7" s="10">
        <v>895.535033</v>
      </c>
      <c r="K7" s="10">
        <v>54.464765</v>
      </c>
      <c r="L7" s="10"/>
      <c r="M7" s="9"/>
      <c r="N7" s="9">
        <v>3585.8799200000008</v>
      </c>
      <c r="O7" s="11">
        <v>17.763979950803858</v>
      </c>
      <c r="P7" s="9">
        <v>4.8126699999999998</v>
      </c>
      <c r="Q7" s="9">
        <v>6.3E-2</v>
      </c>
      <c r="R7" s="9">
        <v>0</v>
      </c>
      <c r="S7" s="9">
        <v>19.839219</v>
      </c>
      <c r="T7" s="9">
        <v>89.450038000000006</v>
      </c>
      <c r="U7" s="10">
        <v>1019.635116</v>
      </c>
      <c r="V7" s="10">
        <v>662.222534</v>
      </c>
      <c r="W7" s="10"/>
      <c r="X7" s="10">
        <v>155.50064</v>
      </c>
      <c r="Y7" s="10">
        <v>25.089074</v>
      </c>
      <c r="Z7" s="10"/>
      <c r="AA7" s="10">
        <v>3.2168000000000001</v>
      </c>
      <c r="AB7" s="9">
        <v>1979.8290909999998</v>
      </c>
      <c r="AC7" s="12">
        <v>0.55211806729992219</v>
      </c>
      <c r="AD7" s="123">
        <v>1588.043848</v>
      </c>
    </row>
    <row r="8" spans="1:30" ht="12">
      <c r="A8" s="7" t="s">
        <v>23</v>
      </c>
      <c r="B8" s="8">
        <v>319.287553</v>
      </c>
      <c r="C8" s="9">
        <v>19.328248000000002</v>
      </c>
      <c r="D8" s="9">
        <v>0</v>
      </c>
      <c r="E8" s="9">
        <v>19.315811</v>
      </c>
      <c r="F8" s="9">
        <v>158.61056000000002</v>
      </c>
      <c r="G8" s="10">
        <v>2907.063521</v>
      </c>
      <c r="H8" s="10">
        <v>857.06942600000002</v>
      </c>
      <c r="I8" s="10"/>
      <c r="J8" s="10">
        <v>2.8480729999999999</v>
      </c>
      <c r="K8" s="10">
        <v>233.09183100000001</v>
      </c>
      <c r="L8" s="10"/>
      <c r="M8" s="9">
        <v>244.41635000000002</v>
      </c>
      <c r="N8" s="9">
        <v>4761.0313729999998</v>
      </c>
      <c r="O8" s="11">
        <v>33.501204968439851</v>
      </c>
      <c r="P8" s="9">
        <v>5.3747360000000004</v>
      </c>
      <c r="Q8" s="9">
        <v>1.7210000000000001</v>
      </c>
      <c r="R8" s="9"/>
      <c r="S8" s="9"/>
      <c r="T8" s="9">
        <v>80.403510999999995</v>
      </c>
      <c r="U8" s="10">
        <v>1190.1106949999999</v>
      </c>
      <c r="V8" s="10">
        <v>841.40056099999993</v>
      </c>
      <c r="W8" s="10"/>
      <c r="X8" s="10"/>
      <c r="Y8" s="10">
        <v>43.071162999999999</v>
      </c>
      <c r="Z8" s="10"/>
      <c r="AA8" s="10">
        <v>51.525855999999997</v>
      </c>
      <c r="AB8" s="9">
        <v>2213.6075219999998</v>
      </c>
      <c r="AC8" s="12">
        <v>0.46494285556559384</v>
      </c>
      <c r="AD8" s="123">
        <v>2197.5558100000003</v>
      </c>
    </row>
    <row r="9" spans="1:30" ht="12">
      <c r="A9" s="7" t="s">
        <v>24</v>
      </c>
      <c r="B9" s="8">
        <v>94.446372999999994</v>
      </c>
      <c r="C9" s="9">
        <v>6.423794</v>
      </c>
      <c r="D9" s="9">
        <v>141.97724499999998</v>
      </c>
      <c r="E9" s="9">
        <v>1.0585</v>
      </c>
      <c r="F9" s="9">
        <v>123.854901</v>
      </c>
      <c r="G9" s="10">
        <v>1139.361496</v>
      </c>
      <c r="H9" s="10">
        <v>419.60014400000006</v>
      </c>
      <c r="I9" s="10"/>
      <c r="J9" s="10">
        <v>2.4</v>
      </c>
      <c r="K9" s="10">
        <v>462.94339600000001</v>
      </c>
      <c r="L9" s="10"/>
      <c r="M9" s="9">
        <v>8.1234389999999994</v>
      </c>
      <c r="N9" s="9">
        <v>2400.189288</v>
      </c>
      <c r="O9" s="11">
        <v>19.463710209119377</v>
      </c>
      <c r="P9" s="9">
        <v>1.162453</v>
      </c>
      <c r="Q9" s="9"/>
      <c r="R9" s="9"/>
      <c r="S9" s="9"/>
      <c r="T9" s="9">
        <v>41.566699999999997</v>
      </c>
      <c r="U9" s="10">
        <v>504.74443200000002</v>
      </c>
      <c r="V9" s="10">
        <v>310.95519900000005</v>
      </c>
      <c r="W9" s="10"/>
      <c r="X9" s="10"/>
      <c r="Y9" s="10">
        <v>223.70201400000002</v>
      </c>
      <c r="Z9" s="10"/>
      <c r="AA9" s="10"/>
      <c r="AB9" s="9">
        <v>1082.1307979999999</v>
      </c>
      <c r="AC9" s="12">
        <v>0.45085227378116682</v>
      </c>
      <c r="AD9" s="123">
        <v>979.77502099999992</v>
      </c>
    </row>
    <row r="10" spans="1:30" ht="12">
      <c r="A10" s="7" t="s">
        <v>25</v>
      </c>
      <c r="B10" s="8">
        <v>119.508072</v>
      </c>
      <c r="C10" s="9">
        <v>18.153458999999998</v>
      </c>
      <c r="D10" s="9">
        <v>0</v>
      </c>
      <c r="E10" s="9">
        <v>5.5E-2</v>
      </c>
      <c r="F10" s="9">
        <v>359.713142</v>
      </c>
      <c r="G10" s="10">
        <v>4376.1044259999999</v>
      </c>
      <c r="H10" s="10">
        <v>1723.775529</v>
      </c>
      <c r="I10" s="10"/>
      <c r="J10" s="10">
        <v>0.36951400000000001</v>
      </c>
      <c r="K10" s="10">
        <v>185.595921</v>
      </c>
      <c r="L10" s="10"/>
      <c r="M10" s="9"/>
      <c r="N10" s="9">
        <v>6783.2750629999991</v>
      </c>
      <c r="O10" s="11">
        <v>17.082255214700254</v>
      </c>
      <c r="P10" s="9">
        <v>14.4748</v>
      </c>
      <c r="Q10" s="9">
        <v>4.01</v>
      </c>
      <c r="R10" s="9"/>
      <c r="S10" s="9"/>
      <c r="T10" s="9">
        <v>181.70291</v>
      </c>
      <c r="U10" s="10">
        <v>1977.5106479999999</v>
      </c>
      <c r="V10" s="10">
        <v>1370.5927839999999</v>
      </c>
      <c r="W10" s="10"/>
      <c r="X10" s="10"/>
      <c r="Y10" s="10">
        <v>106.160445</v>
      </c>
      <c r="Z10" s="10"/>
      <c r="AA10" s="10"/>
      <c r="AB10" s="9">
        <v>3654.451587</v>
      </c>
      <c r="AC10" s="12">
        <v>0.53874441962902908</v>
      </c>
      <c r="AD10" s="123">
        <v>3147.7620939999997</v>
      </c>
    </row>
    <row r="11" spans="1:30" ht="12">
      <c r="A11" s="7" t="s">
        <v>26</v>
      </c>
      <c r="B11" s="8">
        <v>12.95237</v>
      </c>
      <c r="C11" s="9">
        <v>6.3012139999999999</v>
      </c>
      <c r="D11" s="9">
        <v>0</v>
      </c>
      <c r="E11" s="9">
        <v>5.5E-2</v>
      </c>
      <c r="F11" s="9">
        <v>88.943006000000011</v>
      </c>
      <c r="G11" s="10">
        <v>2218.3581380000001</v>
      </c>
      <c r="H11" s="10">
        <v>796.28802400000006</v>
      </c>
      <c r="I11" s="10"/>
      <c r="J11" s="10"/>
      <c r="K11" s="10">
        <v>63.629826999999999</v>
      </c>
      <c r="L11" s="10"/>
      <c r="M11" s="9">
        <v>11.134</v>
      </c>
      <c r="N11" s="9">
        <v>3197.6615790000001</v>
      </c>
      <c r="O11" s="11">
        <v>12.550522265195768</v>
      </c>
      <c r="P11" s="9"/>
      <c r="Q11" s="9">
        <v>0.2</v>
      </c>
      <c r="R11" s="9"/>
      <c r="S11" s="9">
        <v>0.56999999999999995</v>
      </c>
      <c r="T11" s="9">
        <v>36.849224</v>
      </c>
      <c r="U11" s="10">
        <v>1156.7961559999999</v>
      </c>
      <c r="V11" s="10">
        <v>802.88659000000007</v>
      </c>
      <c r="W11" s="10"/>
      <c r="X11" s="10"/>
      <c r="Y11" s="10">
        <v>6.6835240000000002</v>
      </c>
      <c r="Z11" s="10"/>
      <c r="AA11" s="10">
        <v>9.0581220000000009</v>
      </c>
      <c r="AB11" s="9">
        <v>2013.0436159999999</v>
      </c>
      <c r="AC11" s="12">
        <v>0.62953616768586751</v>
      </c>
      <c r="AD11" s="123">
        <v>2240.373192</v>
      </c>
    </row>
    <row r="12" spans="1:30" ht="12">
      <c r="A12" s="7" t="s">
        <v>27</v>
      </c>
      <c r="B12" s="8">
        <v>105.75458700000001</v>
      </c>
      <c r="C12" s="9">
        <v>153.16316</v>
      </c>
      <c r="D12" s="9">
        <v>47.247219000000001</v>
      </c>
      <c r="E12" s="9">
        <v>11.17</v>
      </c>
      <c r="F12" s="9">
        <v>69.624172000000002</v>
      </c>
      <c r="G12" s="10">
        <v>1096.6059720000001</v>
      </c>
      <c r="H12" s="10">
        <v>344.46240699999998</v>
      </c>
      <c r="I12" s="10"/>
      <c r="J12" s="10">
        <v>851.09</v>
      </c>
      <c r="K12" s="10">
        <v>100.565738</v>
      </c>
      <c r="L12" s="10"/>
      <c r="M12" s="9">
        <v>34.808599999999998</v>
      </c>
      <c r="N12" s="9">
        <v>2814.4918549999998</v>
      </c>
      <c r="O12" s="11">
        <v>69.793619014261765</v>
      </c>
      <c r="P12" s="9">
        <v>19.487283999999999</v>
      </c>
      <c r="Q12" s="9">
        <v>0.51249999999999996</v>
      </c>
      <c r="R12" s="9">
        <v>3.2849650000000001</v>
      </c>
      <c r="S12" s="9"/>
      <c r="T12" s="9">
        <v>15.927365</v>
      </c>
      <c r="U12" s="10">
        <v>483.57003300000002</v>
      </c>
      <c r="V12" s="10">
        <v>309.25353899999999</v>
      </c>
      <c r="W12" s="10"/>
      <c r="X12" s="10">
        <v>13.13</v>
      </c>
      <c r="Y12" s="10">
        <v>29.158465999999997</v>
      </c>
      <c r="Z12" s="10"/>
      <c r="AA12" s="10">
        <v>16.356693</v>
      </c>
      <c r="AB12" s="9">
        <v>890.68084499999986</v>
      </c>
      <c r="AC12" s="12">
        <v>0.31646239921344521</v>
      </c>
      <c r="AD12" s="123">
        <v>1020.570725</v>
      </c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11">
        <v>0</v>
      </c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/>
      <c r="AC13" s="12"/>
      <c r="AD13" s="124"/>
    </row>
    <row r="14" spans="1:30" ht="12">
      <c r="A14" s="7" t="s">
        <v>29</v>
      </c>
      <c r="B14" s="8">
        <v>17.590444000000002</v>
      </c>
      <c r="C14" s="9">
        <v>0.203982</v>
      </c>
      <c r="D14" s="9">
        <v>18.08053</v>
      </c>
      <c r="E14" s="9">
        <v>0.01</v>
      </c>
      <c r="F14" s="9">
        <v>126.766003</v>
      </c>
      <c r="G14" s="10">
        <v>911.59392099999991</v>
      </c>
      <c r="H14" s="10">
        <v>374.18189599999999</v>
      </c>
      <c r="I14" s="10"/>
      <c r="J14" s="10"/>
      <c r="K14" s="10">
        <v>93.968234999999993</v>
      </c>
      <c r="L14" s="10"/>
      <c r="M14" s="9"/>
      <c r="N14" s="9">
        <v>1542.3950110000001</v>
      </c>
      <c r="O14" s="11">
        <v>35.852664345980202</v>
      </c>
      <c r="P14" s="9">
        <v>3.1</v>
      </c>
      <c r="Q14" s="9">
        <v>0.1</v>
      </c>
      <c r="R14" s="9">
        <v>0.14810000000000001</v>
      </c>
      <c r="S14" s="9"/>
      <c r="T14" s="9">
        <v>8.2463359999999994</v>
      </c>
      <c r="U14" s="10">
        <v>397.49995999999999</v>
      </c>
      <c r="V14" s="10">
        <v>255.08348599999999</v>
      </c>
      <c r="W14" s="10"/>
      <c r="X14" s="10"/>
      <c r="Y14" s="10">
        <v>17.559054</v>
      </c>
      <c r="Z14" s="10"/>
      <c r="AA14" s="10"/>
      <c r="AB14" s="9">
        <v>681.7369359999999</v>
      </c>
      <c r="AC14" s="12">
        <v>0.44199892448951905</v>
      </c>
      <c r="AD14" s="123">
        <v>767.87242099999992</v>
      </c>
    </row>
    <row r="15" spans="1:30" ht="12">
      <c r="A15" s="7" t="s">
        <v>30</v>
      </c>
      <c r="B15" s="8">
        <v>152.94250300000002</v>
      </c>
      <c r="C15" s="9">
        <v>47.575668999999998</v>
      </c>
      <c r="D15" s="9">
        <v>1</v>
      </c>
      <c r="E15" s="9">
        <v>6.0488109999999997</v>
      </c>
      <c r="F15" s="9">
        <v>481.38196199999999</v>
      </c>
      <c r="G15" s="10">
        <v>1063.8012670000001</v>
      </c>
      <c r="H15" s="10">
        <v>462.50350499999996</v>
      </c>
      <c r="I15" s="10"/>
      <c r="J15" s="10">
        <v>2.4</v>
      </c>
      <c r="K15" s="10">
        <v>453.79532</v>
      </c>
      <c r="L15" s="10"/>
      <c r="M15" s="9"/>
      <c r="N15" s="9">
        <v>2671.4490370000003</v>
      </c>
      <c r="O15" s="11">
        <v>9.3115802731429191</v>
      </c>
      <c r="P15" s="9">
        <v>0.56620000000000004</v>
      </c>
      <c r="Q15" s="9">
        <v>1.33758</v>
      </c>
      <c r="R15" s="9">
        <v>20.468599999999999</v>
      </c>
      <c r="S15" s="9"/>
      <c r="T15" s="9">
        <v>227.71763100000001</v>
      </c>
      <c r="U15" s="10">
        <v>489.70964100000003</v>
      </c>
      <c r="V15" s="10">
        <v>288.85437300000001</v>
      </c>
      <c r="W15" s="10"/>
      <c r="X15" s="10"/>
      <c r="Y15" s="10">
        <v>90.145880000000005</v>
      </c>
      <c r="Z15" s="10"/>
      <c r="AA15" s="10"/>
      <c r="AB15" s="9">
        <v>1118.7999050000001</v>
      </c>
      <c r="AC15" s="12">
        <v>0.41879889509567308</v>
      </c>
      <c r="AD15" s="123">
        <v>888.8515359999999</v>
      </c>
    </row>
    <row r="16" spans="1:30" ht="12">
      <c r="A16" s="7" t="s">
        <v>31</v>
      </c>
      <c r="B16" s="8">
        <v>16.553561999999999</v>
      </c>
      <c r="C16" s="9">
        <v>4.7192769999999999</v>
      </c>
      <c r="D16" s="9">
        <v>0</v>
      </c>
      <c r="E16" s="9">
        <v>5.5E-2</v>
      </c>
      <c r="F16" s="9">
        <v>21.129926000000001</v>
      </c>
      <c r="G16" s="10">
        <v>1408.0743500000001</v>
      </c>
      <c r="H16" s="10">
        <v>464.39836700000001</v>
      </c>
      <c r="I16" s="10"/>
      <c r="J16" s="10"/>
      <c r="K16" s="10">
        <v>88.616086999999993</v>
      </c>
      <c r="L16" s="10"/>
      <c r="M16" s="9">
        <v>19.190014999999999</v>
      </c>
      <c r="N16" s="9">
        <v>2022.736584</v>
      </c>
      <c r="O16" s="11">
        <v>21.410159590909359</v>
      </c>
      <c r="P16" s="9">
        <v>4.3343999999999996</v>
      </c>
      <c r="Q16" s="9">
        <v>4.8819999999999997</v>
      </c>
      <c r="R16" s="9"/>
      <c r="S16" s="9"/>
      <c r="T16" s="9">
        <v>10.400554</v>
      </c>
      <c r="U16" s="10">
        <v>789.17919500000005</v>
      </c>
      <c r="V16" s="10">
        <v>435.82781799999998</v>
      </c>
      <c r="W16" s="10"/>
      <c r="X16" s="10"/>
      <c r="Y16" s="10">
        <v>43.038488000000001</v>
      </c>
      <c r="Z16" s="10"/>
      <c r="AA16" s="10">
        <v>28.370011000000002</v>
      </c>
      <c r="AB16" s="9">
        <v>1316.0324659999999</v>
      </c>
      <c r="AC16" s="12">
        <v>0.65061979716484919</v>
      </c>
      <c r="AD16" s="123">
        <v>1189.4264029999999</v>
      </c>
    </row>
    <row r="17" spans="1:30" ht="12">
      <c r="A17" s="7" t="s">
        <v>32</v>
      </c>
      <c r="B17" s="8">
        <v>25.651460999999998</v>
      </c>
      <c r="C17" s="9">
        <v>-0.60912700000000009</v>
      </c>
      <c r="D17" s="9">
        <v>0</v>
      </c>
      <c r="E17" s="9">
        <v>0.01</v>
      </c>
      <c r="F17" s="9">
        <v>59.938485999999997</v>
      </c>
      <c r="G17" s="10">
        <v>1345.2875340000001</v>
      </c>
      <c r="H17" s="10">
        <v>517.04809699999998</v>
      </c>
      <c r="I17" s="10"/>
      <c r="J17" s="10"/>
      <c r="K17" s="10">
        <v>314.52303599999999</v>
      </c>
      <c r="L17" s="10"/>
      <c r="M17" s="9"/>
      <c r="N17" s="9">
        <v>2261.849487</v>
      </c>
      <c r="O17" s="11">
        <v>12.170593874433818</v>
      </c>
      <c r="P17" s="9">
        <v>73.680983999999995</v>
      </c>
      <c r="Q17" s="9">
        <v>0</v>
      </c>
      <c r="R17" s="9">
        <v>40.657134999999997</v>
      </c>
      <c r="S17" s="9"/>
      <c r="T17" s="9">
        <v>94.530319999999989</v>
      </c>
      <c r="U17" s="10">
        <v>569.806646</v>
      </c>
      <c r="V17" s="10">
        <v>266.54110099999997</v>
      </c>
      <c r="W17" s="10"/>
      <c r="X17" s="10"/>
      <c r="Y17" s="10">
        <v>89.952068000000011</v>
      </c>
      <c r="Z17" s="10"/>
      <c r="AA17" s="10"/>
      <c r="AB17" s="9">
        <v>1135.1682539999999</v>
      </c>
      <c r="AC17" s="12">
        <v>0.50187612417377436</v>
      </c>
      <c r="AD17" s="123">
        <v>1026.0092050000001</v>
      </c>
    </row>
    <row r="18" spans="1:30" ht="12">
      <c r="A18" s="7" t="s">
        <v>33</v>
      </c>
      <c r="B18" s="8">
        <v>27.844799999999999</v>
      </c>
      <c r="C18" s="9">
        <v>39.721668999999999</v>
      </c>
      <c r="D18" s="9">
        <v>3</v>
      </c>
      <c r="E18" s="9">
        <v>5.0000000000000001E-3</v>
      </c>
      <c r="F18" s="9">
        <v>167.485097</v>
      </c>
      <c r="G18" s="10">
        <v>1350.4628380000001</v>
      </c>
      <c r="H18" s="10">
        <v>455.157353</v>
      </c>
      <c r="I18" s="10"/>
      <c r="J18" s="10"/>
      <c r="K18" s="10">
        <v>72.12038299999999</v>
      </c>
      <c r="L18" s="10"/>
      <c r="M18" s="9"/>
      <c r="N18" s="9">
        <v>2115.7971400000001</v>
      </c>
      <c r="O18" s="11">
        <v>15.426123212452255</v>
      </c>
      <c r="P18" s="9"/>
      <c r="Q18" s="9">
        <v>13.823700000000001</v>
      </c>
      <c r="R18" s="9">
        <v>0.31740000000000002</v>
      </c>
      <c r="S18" s="9"/>
      <c r="T18" s="9">
        <v>21.452106000000001</v>
      </c>
      <c r="U18" s="10">
        <v>557.67645299999992</v>
      </c>
      <c r="V18" s="10">
        <v>356.57112100000001</v>
      </c>
      <c r="W18" s="10"/>
      <c r="X18" s="10"/>
      <c r="Y18" s="10">
        <v>20.648755999999999</v>
      </c>
      <c r="Z18" s="10"/>
      <c r="AA18" s="10"/>
      <c r="AB18" s="9">
        <v>970.48953600000004</v>
      </c>
      <c r="AC18" s="12">
        <v>0.45868742217885783</v>
      </c>
      <c r="AD18" s="123">
        <v>1047.5930840000001</v>
      </c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11">
        <v>0</v>
      </c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/>
      <c r="AC19" s="12"/>
      <c r="AD19" s="124"/>
    </row>
    <row r="20" spans="1:30" ht="12">
      <c r="A20" s="7" t="s">
        <v>18</v>
      </c>
      <c r="B20" s="9">
        <v>1863.3519500000002</v>
      </c>
      <c r="C20" s="9">
        <v>469.11610999999999</v>
      </c>
      <c r="D20" s="9">
        <v>1513.474604</v>
      </c>
      <c r="E20" s="9">
        <v>100.28336500000003</v>
      </c>
      <c r="F20" s="9">
        <v>2678.2740570000005</v>
      </c>
      <c r="G20" s="10">
        <v>29582.481424999994</v>
      </c>
      <c r="H20" s="10">
        <v>10320.987472000003</v>
      </c>
      <c r="I20" s="10"/>
      <c r="J20" s="10">
        <v>7195.4726199999996</v>
      </c>
      <c r="K20" s="10">
        <v>2967.5127929999999</v>
      </c>
      <c r="L20" s="10"/>
      <c r="M20" s="9">
        <v>1599.0215049999999</v>
      </c>
      <c r="N20" s="9">
        <v>58289.975900999998</v>
      </c>
      <c r="O20" s="13">
        <v>15.627296010308921</v>
      </c>
      <c r="P20" s="9">
        <v>288.49009799999999</v>
      </c>
      <c r="Q20" s="9">
        <v>26.679780000000001</v>
      </c>
      <c r="R20" s="9">
        <v>201.07698400000001</v>
      </c>
      <c r="S20" s="9">
        <v>46.586078000000001</v>
      </c>
      <c r="T20" s="9">
        <v>1236.463929</v>
      </c>
      <c r="U20" s="10">
        <v>14398.905782000002</v>
      </c>
      <c r="V20" s="10">
        <v>8701.7509460000019</v>
      </c>
      <c r="W20" s="10"/>
      <c r="X20" s="10">
        <v>1379.1264349999999</v>
      </c>
      <c r="Y20" s="10">
        <v>818.89118900000017</v>
      </c>
      <c r="Z20" s="10">
        <v>0</v>
      </c>
      <c r="AA20" s="10">
        <v>1016.418369</v>
      </c>
      <c r="AB20" s="9">
        <v>28114.389590000002</v>
      </c>
      <c r="AC20" s="12">
        <v>0.48231945811316906</v>
      </c>
      <c r="AD20" s="124">
        <v>24538.140565999998</v>
      </c>
    </row>
    <row r="21" spans="1:30" ht="10.5">
      <c r="AD21" s="79"/>
    </row>
    <row r="22" spans="1:30">
      <c r="N22" s="4"/>
    </row>
    <row r="23" spans="1:30" ht="11.25">
      <c r="N23" s="77">
        <f>SUM(N6:N19)</f>
        <v>58289.975900999998</v>
      </c>
      <c r="O23" s="76"/>
      <c r="P23" s="77">
        <f>SUM(P6:P19)</f>
        <v>288.49009799999999</v>
      </c>
      <c r="Q23" s="77">
        <f t="shared" ref="Q23:AB23" si="0">SUM(Q6:Q19)</f>
        <v>26.679780000000001</v>
      </c>
      <c r="R23" s="77">
        <f t="shared" si="0"/>
        <v>201.07698400000001</v>
      </c>
      <c r="S23" s="77">
        <f t="shared" si="0"/>
        <v>46.586078000000001</v>
      </c>
      <c r="T23" s="77">
        <f t="shared" si="0"/>
        <v>1236.463929</v>
      </c>
      <c r="U23" s="77">
        <f t="shared" si="0"/>
        <v>14398.905782000002</v>
      </c>
      <c r="V23" s="77">
        <f t="shared" si="0"/>
        <v>8701.7509460000019</v>
      </c>
      <c r="W23" s="77">
        <f t="shared" si="0"/>
        <v>0</v>
      </c>
      <c r="X23" s="77">
        <f t="shared" si="0"/>
        <v>1379.1264349999999</v>
      </c>
      <c r="Y23" s="77">
        <f t="shared" si="0"/>
        <v>818.89118900000017</v>
      </c>
      <c r="Z23" s="77">
        <f t="shared" si="0"/>
        <v>0</v>
      </c>
      <c r="AA23" s="77">
        <f t="shared" si="0"/>
        <v>1016.418369</v>
      </c>
      <c r="AB23" s="77">
        <f t="shared" si="0"/>
        <v>28114.389590000002</v>
      </c>
      <c r="AC23" s="76"/>
      <c r="AD23" s="77">
        <f>SUM(AD6:AD19)</f>
        <v>24538.140565999998</v>
      </c>
    </row>
    <row r="25" spans="1:30" ht="10.5">
      <c r="N25" s="78">
        <f>SUM(B20:M20)</f>
        <v>58289.975900999998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24"/>
  <sheetViews>
    <sheetView workbookViewId="0">
      <selection activeCell="B6" sqref="B6:AD20"/>
    </sheetView>
  </sheetViews>
  <sheetFormatPr defaultRowHeight="9"/>
  <cols>
    <col min="2" max="2" width="12.7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6.5" hidden="1" customWidth="1"/>
    <col min="8" max="8" width="17.5" hidden="1" customWidth="1"/>
    <col min="9" max="9" width="15.5" hidden="1" customWidth="1"/>
    <col min="10" max="10" width="10" hidden="1" customWidth="1"/>
    <col min="11" max="11" width="16.75" hidden="1" customWidth="1"/>
    <col min="12" max="12" width="9.5" customWidth="1"/>
    <col min="13" max="13" width="13" customWidth="1"/>
    <col min="14" max="14" width="16.5" customWidth="1"/>
    <col min="15" max="15" width="14.25" customWidth="1"/>
    <col min="16" max="16" width="14" customWidth="1"/>
    <col min="20" max="20" width="14" customWidth="1"/>
    <col min="21" max="21" width="15" customWidth="1"/>
    <col min="22" max="22" width="13" customWidth="1"/>
    <col min="23" max="23" width="15.5" customWidth="1"/>
    <col min="25" max="25" width="15.5" customWidth="1"/>
    <col min="26" max="27" width="16.25" customWidth="1"/>
    <col min="28" max="29" width="17" customWidth="1"/>
    <col min="30" max="30" width="16" customWidth="1"/>
    <col min="31" max="31" width="18.25" bestFit="1" customWidth="1"/>
    <col min="32" max="33" width="26.75" bestFit="1" customWidth="1"/>
  </cols>
  <sheetData>
    <row r="1" spans="1:33">
      <c r="A1" s="131" t="s">
        <v>11</v>
      </c>
      <c r="B1" s="131"/>
      <c r="P1" s="131" t="s">
        <v>11</v>
      </c>
      <c r="Q1" s="131"/>
    </row>
    <row r="2" spans="1:33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3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3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3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3" ht="12">
      <c r="A6" s="7" t="s">
        <v>21</v>
      </c>
      <c r="B6" s="8">
        <v>57.495550999999999</v>
      </c>
      <c r="C6" s="9">
        <v>0</v>
      </c>
      <c r="D6" s="9">
        <v>0.11099000000000001</v>
      </c>
      <c r="E6" s="9">
        <v>0.105</v>
      </c>
      <c r="F6" s="9">
        <v>9.3167200000000001</v>
      </c>
      <c r="G6" s="10">
        <v>1078.4535900000001</v>
      </c>
      <c r="H6" s="10">
        <v>426.97167199999996</v>
      </c>
      <c r="I6" s="10">
        <v>0</v>
      </c>
      <c r="J6" s="10">
        <v>0.49830000000000002</v>
      </c>
      <c r="K6" s="10">
        <v>34.364849999999997</v>
      </c>
      <c r="L6" s="10">
        <v>0</v>
      </c>
      <c r="M6" s="9">
        <v>0</v>
      </c>
      <c r="N6" s="9">
        <v>1607.3166729999998</v>
      </c>
      <c r="O6" s="11">
        <v>-31.41</v>
      </c>
      <c r="P6" s="9">
        <v>0</v>
      </c>
      <c r="Q6" s="9">
        <v>0</v>
      </c>
      <c r="R6" s="9">
        <v>0</v>
      </c>
      <c r="S6" s="9">
        <v>0</v>
      </c>
      <c r="T6" s="9">
        <v>0.35</v>
      </c>
      <c r="U6" s="10">
        <v>578.181286</v>
      </c>
      <c r="V6" s="10">
        <v>352.63987500000002</v>
      </c>
      <c r="W6" s="10">
        <v>0</v>
      </c>
      <c r="X6" s="10">
        <v>0</v>
      </c>
      <c r="Y6" s="10">
        <v>0.96262700000000001</v>
      </c>
      <c r="Z6" s="10">
        <v>0</v>
      </c>
      <c r="AA6" s="10">
        <v>19.519310000000001</v>
      </c>
      <c r="AB6" s="9">
        <v>951.653098</v>
      </c>
      <c r="AC6" s="12">
        <v>0.59207567120160154</v>
      </c>
      <c r="AD6" s="79">
        <v>177.742456</v>
      </c>
      <c r="AE6" s="21"/>
      <c r="AF6" s="21"/>
      <c r="AG6" s="21"/>
    </row>
    <row r="7" spans="1:33" ht="12">
      <c r="A7" s="7" t="s">
        <v>22</v>
      </c>
      <c r="B7" s="8">
        <v>4.841018</v>
      </c>
      <c r="C7" s="9">
        <v>0</v>
      </c>
      <c r="D7" s="9">
        <v>0</v>
      </c>
      <c r="E7" s="9">
        <v>0</v>
      </c>
      <c r="F7" s="9">
        <v>0.26219999999999999</v>
      </c>
      <c r="G7" s="10">
        <v>1367.423767</v>
      </c>
      <c r="H7" s="10">
        <v>305.28659099999999</v>
      </c>
      <c r="I7" s="10">
        <v>0</v>
      </c>
      <c r="J7" s="10">
        <v>6.4087500000000004</v>
      </c>
      <c r="K7" s="10">
        <v>2.19</v>
      </c>
      <c r="L7" s="10">
        <v>0</v>
      </c>
      <c r="M7" s="9">
        <v>0</v>
      </c>
      <c r="N7" s="9">
        <v>1686.4123260000001</v>
      </c>
      <c r="O7" s="11">
        <v>20.34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582.67318599999999</v>
      </c>
      <c r="V7" s="10">
        <v>284.96785699999998</v>
      </c>
      <c r="W7" s="10">
        <v>0</v>
      </c>
      <c r="X7" s="10">
        <v>0</v>
      </c>
      <c r="Y7" s="10">
        <v>0</v>
      </c>
      <c r="Z7" s="10">
        <v>0</v>
      </c>
      <c r="AA7" s="10">
        <v>3.5189300000000001</v>
      </c>
      <c r="AB7" s="9">
        <v>871.15997299999992</v>
      </c>
      <c r="AC7" s="12">
        <v>0.51657590469959591</v>
      </c>
      <c r="AD7" s="79">
        <v>170.99489399999999</v>
      </c>
      <c r="AE7" s="21"/>
      <c r="AF7" s="21"/>
      <c r="AG7" s="21"/>
    </row>
    <row r="8" spans="1:33" ht="12">
      <c r="A8" s="7" t="s">
        <v>23</v>
      </c>
      <c r="B8" s="8">
        <v>1.2</v>
      </c>
      <c r="C8" s="9">
        <v>0</v>
      </c>
      <c r="D8" s="9">
        <v>0</v>
      </c>
      <c r="E8" s="9">
        <v>0</v>
      </c>
      <c r="F8" s="9">
        <v>3.5484</v>
      </c>
      <c r="G8" s="10">
        <v>1089.0587579999999</v>
      </c>
      <c r="H8" s="10">
        <v>452.91055499999999</v>
      </c>
      <c r="I8" s="10">
        <v>0</v>
      </c>
      <c r="J8" s="10">
        <v>0</v>
      </c>
      <c r="K8" s="10">
        <v>6.1248399999999998</v>
      </c>
      <c r="L8" s="10">
        <v>0</v>
      </c>
      <c r="M8" s="9">
        <v>0</v>
      </c>
      <c r="N8" s="9">
        <v>1552.8425529999997</v>
      </c>
      <c r="O8" s="11">
        <v>9.99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482.85160500000001</v>
      </c>
      <c r="V8" s="10">
        <v>407.95327400000002</v>
      </c>
      <c r="W8" s="10">
        <v>0</v>
      </c>
      <c r="X8" s="10">
        <v>0</v>
      </c>
      <c r="Y8" s="10">
        <v>0</v>
      </c>
      <c r="Z8" s="10">
        <v>0</v>
      </c>
      <c r="AA8" s="10">
        <v>1.8074700000000001</v>
      </c>
      <c r="AB8" s="9">
        <v>892.61234899999999</v>
      </c>
      <c r="AC8" s="12">
        <v>0.57482476074314548</v>
      </c>
      <c r="AD8" s="79">
        <v>201.51736599999998</v>
      </c>
      <c r="AE8" s="21"/>
      <c r="AF8" s="21"/>
      <c r="AG8" s="21"/>
    </row>
    <row r="9" spans="1:33" ht="12">
      <c r="A9" s="7" t="s">
        <v>24</v>
      </c>
      <c r="B9" s="8">
        <v>0</v>
      </c>
      <c r="C9" s="9">
        <v>0</v>
      </c>
      <c r="D9" s="9">
        <v>0</v>
      </c>
      <c r="E9" s="9">
        <v>0</v>
      </c>
      <c r="F9" s="9">
        <v>1.4106000000000001</v>
      </c>
      <c r="G9" s="10">
        <v>317.49171000000001</v>
      </c>
      <c r="H9" s="10">
        <v>229.51752000000002</v>
      </c>
      <c r="I9" s="10">
        <v>0</v>
      </c>
      <c r="J9" s="10">
        <v>0</v>
      </c>
      <c r="K9" s="10">
        <v>8.4781519999999997</v>
      </c>
      <c r="L9" s="10">
        <v>0</v>
      </c>
      <c r="M9" s="9">
        <v>0</v>
      </c>
      <c r="N9" s="9">
        <v>556.89798200000007</v>
      </c>
      <c r="O9" s="11">
        <v>14.63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144.840498</v>
      </c>
      <c r="V9" s="10">
        <v>148.52319900000001</v>
      </c>
      <c r="W9" s="10">
        <v>0</v>
      </c>
      <c r="X9" s="10">
        <v>0</v>
      </c>
      <c r="Y9" s="10">
        <v>3.9047999999999999E-2</v>
      </c>
      <c r="Z9" s="10">
        <v>0</v>
      </c>
      <c r="AA9" s="10">
        <v>1.3357060000000001</v>
      </c>
      <c r="AB9" s="9">
        <v>294.738451</v>
      </c>
      <c r="AC9" s="12">
        <v>0.52925034840582341</v>
      </c>
      <c r="AD9" s="79">
        <v>38.136740000000003</v>
      </c>
      <c r="AE9" s="21"/>
      <c r="AF9" s="21"/>
      <c r="AG9" s="21"/>
    </row>
    <row r="10" spans="1:33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1.13646</v>
      </c>
      <c r="G10" s="10">
        <v>822.85929599999997</v>
      </c>
      <c r="H10" s="10">
        <v>544.59774100000004</v>
      </c>
      <c r="I10" s="10">
        <v>0</v>
      </c>
      <c r="J10" s="10">
        <v>0</v>
      </c>
      <c r="K10" s="10">
        <v>3.6330279999999999</v>
      </c>
      <c r="L10" s="10">
        <v>0</v>
      </c>
      <c r="M10" s="9">
        <v>0</v>
      </c>
      <c r="N10" s="9">
        <v>1372.226525</v>
      </c>
      <c r="O10" s="11">
        <v>-28.13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444.56760199999997</v>
      </c>
      <c r="V10" s="10">
        <v>541.79625499999997</v>
      </c>
      <c r="W10" s="10">
        <v>0</v>
      </c>
      <c r="X10" s="10">
        <v>0</v>
      </c>
      <c r="Y10" s="10">
        <v>0.44033</v>
      </c>
      <c r="Z10" s="10">
        <v>0</v>
      </c>
      <c r="AA10" s="10">
        <v>5.5333699999999997</v>
      </c>
      <c r="AB10" s="9">
        <v>992.33755699999995</v>
      </c>
      <c r="AC10" s="12">
        <v>0.72315870515620584</v>
      </c>
      <c r="AD10" s="79">
        <v>39.147264</v>
      </c>
      <c r="AE10" s="21"/>
      <c r="AF10" s="21"/>
      <c r="AG10" s="21"/>
    </row>
    <row r="11" spans="1:33" ht="12">
      <c r="A11" s="7" t="s">
        <v>26</v>
      </c>
      <c r="B11" s="8">
        <v>21.132021999999999</v>
      </c>
      <c r="C11" s="9">
        <v>0</v>
      </c>
      <c r="D11" s="9">
        <v>0</v>
      </c>
      <c r="E11" s="9">
        <v>0</v>
      </c>
      <c r="F11" s="9">
        <v>37.407625000000003</v>
      </c>
      <c r="G11" s="10">
        <v>1285.3995339999999</v>
      </c>
      <c r="H11" s="10">
        <v>441.72654500000004</v>
      </c>
      <c r="I11" s="10">
        <v>0</v>
      </c>
      <c r="J11" s="10">
        <v>10.604827</v>
      </c>
      <c r="K11" s="10">
        <v>4.9334040000000003</v>
      </c>
      <c r="L11" s="10">
        <v>0</v>
      </c>
      <c r="M11" s="9">
        <v>33.369999999999997</v>
      </c>
      <c r="N11" s="9">
        <v>1834.5739569999998</v>
      </c>
      <c r="O11" s="11">
        <v>-17.84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674.10584800000004</v>
      </c>
      <c r="V11" s="10">
        <v>523.66571199999998</v>
      </c>
      <c r="W11" s="10">
        <v>0</v>
      </c>
      <c r="X11" s="10">
        <v>0</v>
      </c>
      <c r="Y11" s="10">
        <v>5.1124640000000001</v>
      </c>
      <c r="Z11" s="10">
        <v>0</v>
      </c>
      <c r="AA11" s="10">
        <v>6.7964899999999995</v>
      </c>
      <c r="AB11" s="9">
        <v>1209.6805140000001</v>
      </c>
      <c r="AC11" s="12">
        <v>0.65937953026333096</v>
      </c>
      <c r="AD11" s="79">
        <v>49.863042</v>
      </c>
      <c r="AE11" s="21"/>
      <c r="AF11" s="21"/>
      <c r="AG11" s="21"/>
    </row>
    <row r="12" spans="1:33" ht="12">
      <c r="A12" s="7" t="s">
        <v>27</v>
      </c>
      <c r="B12" s="8">
        <v>0</v>
      </c>
      <c r="C12" s="9">
        <v>0.02</v>
      </c>
      <c r="D12" s="9">
        <v>0</v>
      </c>
      <c r="E12" s="9">
        <v>0</v>
      </c>
      <c r="F12" s="9">
        <v>12.757047</v>
      </c>
      <c r="G12" s="10">
        <v>312.96072999999996</v>
      </c>
      <c r="H12" s="10">
        <v>117.58629599999999</v>
      </c>
      <c r="I12" s="10">
        <v>0</v>
      </c>
      <c r="J12" s="10">
        <v>0.31308900000000001</v>
      </c>
      <c r="K12" s="10">
        <v>6.7951199999999998</v>
      </c>
      <c r="L12" s="10">
        <v>0</v>
      </c>
      <c r="M12" s="9">
        <v>0</v>
      </c>
      <c r="N12" s="9">
        <v>450.43228199999993</v>
      </c>
      <c r="O12" s="11">
        <v>-10.64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134.35277099999999</v>
      </c>
      <c r="V12" s="10">
        <v>130.838527</v>
      </c>
      <c r="W12" s="10">
        <v>0</v>
      </c>
      <c r="X12" s="10">
        <v>0</v>
      </c>
      <c r="Y12" s="10">
        <v>0</v>
      </c>
      <c r="Z12" s="10">
        <v>0</v>
      </c>
      <c r="AA12" s="10">
        <v>7.4312940000000003</v>
      </c>
      <c r="AB12" s="9">
        <v>272.62259199999994</v>
      </c>
      <c r="AC12" s="12">
        <v>0.60524656623079243</v>
      </c>
      <c r="AD12" s="79">
        <v>23.930091000000001</v>
      </c>
      <c r="AE12" s="21"/>
      <c r="AF12" s="21"/>
      <c r="AG12" s="21"/>
    </row>
    <row r="13" spans="1:33" ht="12">
      <c r="A13" s="7" t="s">
        <v>28</v>
      </c>
      <c r="B13" s="8">
        <v>0</v>
      </c>
      <c r="C13" s="9">
        <v>1.0500000000000001E-2</v>
      </c>
      <c r="D13" s="9">
        <v>0</v>
      </c>
      <c r="E13" s="9">
        <v>0</v>
      </c>
      <c r="F13" s="9">
        <v>0</v>
      </c>
      <c r="G13" s="10">
        <v>314.51782500000002</v>
      </c>
      <c r="H13" s="10">
        <v>100.86303000000001</v>
      </c>
      <c r="I13" s="10">
        <v>0</v>
      </c>
      <c r="J13" s="10">
        <v>0</v>
      </c>
      <c r="K13" s="10">
        <v>1.1462000000000001</v>
      </c>
      <c r="L13" s="10">
        <v>0</v>
      </c>
      <c r="M13" s="9">
        <v>0</v>
      </c>
      <c r="N13" s="9">
        <v>416.537555</v>
      </c>
      <c r="O13" s="11">
        <v>37.56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122.489756</v>
      </c>
      <c r="V13" s="10">
        <v>96.529119999999992</v>
      </c>
      <c r="W13" s="10">
        <v>0</v>
      </c>
      <c r="X13" s="10">
        <v>0</v>
      </c>
      <c r="Y13" s="10">
        <v>0</v>
      </c>
      <c r="Z13" s="10">
        <v>0</v>
      </c>
      <c r="AA13" s="10">
        <v>0.39360000000000001</v>
      </c>
      <c r="AB13" s="9">
        <v>219.41247599999997</v>
      </c>
      <c r="AC13" s="12">
        <v>0.52675316635015057</v>
      </c>
      <c r="AD13" s="79">
        <v>6.879213</v>
      </c>
      <c r="AE13" s="21"/>
      <c r="AF13" s="21"/>
      <c r="AG13" s="21"/>
    </row>
    <row r="14" spans="1:33" ht="12">
      <c r="A14" s="7" t="s">
        <v>29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10">
        <v>155.493595</v>
      </c>
      <c r="H14" s="10">
        <v>44.864978000000001</v>
      </c>
      <c r="I14" s="10">
        <v>0</v>
      </c>
      <c r="J14" s="10">
        <v>0</v>
      </c>
      <c r="K14" s="10">
        <v>1.3470799999999998</v>
      </c>
      <c r="L14" s="10">
        <v>0</v>
      </c>
      <c r="M14" s="9">
        <v>0</v>
      </c>
      <c r="N14" s="9">
        <v>201.70565300000001</v>
      </c>
      <c r="O14" s="11">
        <v>-13.35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76.153998999999999</v>
      </c>
      <c r="V14" s="10">
        <v>39.987991000000001</v>
      </c>
      <c r="W14" s="10">
        <v>0</v>
      </c>
      <c r="X14" s="10">
        <v>0</v>
      </c>
      <c r="Y14" s="10">
        <v>0.53952</v>
      </c>
      <c r="Z14" s="10">
        <v>0</v>
      </c>
      <c r="AA14" s="10">
        <v>1.1052500000000001</v>
      </c>
      <c r="AB14" s="9">
        <v>117.78675999999999</v>
      </c>
      <c r="AC14" s="12">
        <v>0.58395368819930882</v>
      </c>
      <c r="AD14" s="79">
        <v>13.233592000000002</v>
      </c>
      <c r="AE14" s="21"/>
      <c r="AF14" s="21"/>
      <c r="AG14" s="21"/>
    </row>
    <row r="15" spans="1:33" ht="12">
      <c r="A15" s="7" t="s">
        <v>30</v>
      </c>
      <c r="B15" s="8">
        <v>0</v>
      </c>
      <c r="C15" s="9">
        <v>0</v>
      </c>
      <c r="D15" s="9">
        <v>0</v>
      </c>
      <c r="E15" s="9">
        <v>0</v>
      </c>
      <c r="F15" s="9">
        <v>2.9807999999999999</v>
      </c>
      <c r="G15" s="10">
        <v>47.814884999999997</v>
      </c>
      <c r="H15" s="10">
        <v>17.594639999999998</v>
      </c>
      <c r="I15" s="10">
        <v>0</v>
      </c>
      <c r="J15" s="10">
        <v>0</v>
      </c>
      <c r="K15" s="10">
        <v>1.4255</v>
      </c>
      <c r="L15" s="10">
        <v>0</v>
      </c>
      <c r="M15" s="9">
        <v>0</v>
      </c>
      <c r="N15" s="9">
        <v>69.81582499999999</v>
      </c>
      <c r="O15" s="11">
        <v>-19.47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21.844255</v>
      </c>
      <c r="V15" s="10">
        <v>17.983774</v>
      </c>
      <c r="W15" s="10">
        <v>0</v>
      </c>
      <c r="X15" s="10">
        <v>0</v>
      </c>
      <c r="Y15" s="10">
        <v>0</v>
      </c>
      <c r="Z15" s="10">
        <v>0</v>
      </c>
      <c r="AA15" s="10">
        <v>0.18129999999999999</v>
      </c>
      <c r="AB15" s="9">
        <v>40.009329000000001</v>
      </c>
      <c r="AC15" s="12">
        <v>0.57306962998718425</v>
      </c>
      <c r="AD15" s="79">
        <v>18.55011</v>
      </c>
      <c r="AE15" s="21"/>
      <c r="AF15" s="21"/>
      <c r="AG15" s="21"/>
    </row>
    <row r="16" spans="1:33" ht="12">
      <c r="A16" s="7" t="s">
        <v>31</v>
      </c>
      <c r="B16" s="8">
        <v>10.820099000000001</v>
      </c>
      <c r="C16" s="9">
        <v>0</v>
      </c>
      <c r="D16" s="9">
        <v>0</v>
      </c>
      <c r="E16" s="9">
        <v>0</v>
      </c>
      <c r="F16" s="9">
        <v>1.95</v>
      </c>
      <c r="G16" s="10">
        <v>195.352598</v>
      </c>
      <c r="H16" s="10">
        <v>68.294799999999995</v>
      </c>
      <c r="I16" s="10">
        <v>0</v>
      </c>
      <c r="J16" s="10">
        <v>0</v>
      </c>
      <c r="K16" s="10">
        <v>1.5733999999999999</v>
      </c>
      <c r="L16" s="10">
        <v>0</v>
      </c>
      <c r="M16" s="9">
        <v>0</v>
      </c>
      <c r="N16" s="9">
        <v>277.99089699999996</v>
      </c>
      <c r="O16" s="11">
        <v>-47.37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102.08951400000001</v>
      </c>
      <c r="V16" s="10">
        <v>106.8999</v>
      </c>
      <c r="W16" s="10">
        <v>0</v>
      </c>
      <c r="X16" s="10">
        <v>0</v>
      </c>
      <c r="Y16" s="10">
        <v>0.41590900000000003</v>
      </c>
      <c r="Z16" s="10">
        <v>0</v>
      </c>
      <c r="AA16" s="10">
        <v>1.865645</v>
      </c>
      <c r="AB16" s="9">
        <v>211.27096800000001</v>
      </c>
      <c r="AC16" s="12">
        <v>0.75999239644167216</v>
      </c>
      <c r="AD16" s="79">
        <v>13.325997000000001</v>
      </c>
      <c r="AE16" s="21"/>
      <c r="AF16" s="21"/>
      <c r="AG16" s="21"/>
    </row>
    <row r="17" spans="1:33" ht="12">
      <c r="A17" s="7" t="s">
        <v>32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10">
        <v>73.868949999999998</v>
      </c>
      <c r="H17" s="10">
        <v>60.553109999999997</v>
      </c>
      <c r="I17" s="10">
        <v>0</v>
      </c>
      <c r="J17" s="10">
        <v>0</v>
      </c>
      <c r="K17" s="10">
        <v>0</v>
      </c>
      <c r="L17" s="10">
        <v>0</v>
      </c>
      <c r="M17" s="9">
        <v>0</v>
      </c>
      <c r="N17" s="9">
        <v>134.42205999999999</v>
      </c>
      <c r="O17" s="11">
        <v>-25.65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30.786501000000001</v>
      </c>
      <c r="V17" s="10">
        <v>36.473050999999998</v>
      </c>
      <c r="W17" s="10">
        <v>0</v>
      </c>
      <c r="X17" s="10">
        <v>0</v>
      </c>
      <c r="Y17" s="10">
        <v>0.2</v>
      </c>
      <c r="Z17" s="10">
        <v>0</v>
      </c>
      <c r="AA17" s="10">
        <v>1.1203000000000001</v>
      </c>
      <c r="AB17" s="9">
        <v>68.579852000000002</v>
      </c>
      <c r="AC17" s="12">
        <v>0.51018301609125771</v>
      </c>
      <c r="AD17" s="79">
        <v>8.8839970000000008</v>
      </c>
      <c r="AE17" s="21"/>
      <c r="AF17" s="21"/>
      <c r="AG17" s="21"/>
    </row>
    <row r="18" spans="1:33" ht="12">
      <c r="A18" s="7" t="s">
        <v>33</v>
      </c>
      <c r="B18" s="8">
        <v>4.5751999999999997</v>
      </c>
      <c r="C18" s="9">
        <v>0</v>
      </c>
      <c r="D18" s="9">
        <v>0</v>
      </c>
      <c r="E18" s="9">
        <v>0</v>
      </c>
      <c r="F18" s="9">
        <v>0.40539999999999998</v>
      </c>
      <c r="G18" s="10">
        <v>83.223749999999995</v>
      </c>
      <c r="H18" s="10">
        <v>28.252600000000001</v>
      </c>
      <c r="I18" s="10">
        <v>0</v>
      </c>
      <c r="J18" s="10">
        <v>0</v>
      </c>
      <c r="K18" s="10">
        <v>0</v>
      </c>
      <c r="L18" s="10">
        <v>0</v>
      </c>
      <c r="M18" s="9">
        <v>0</v>
      </c>
      <c r="N18" s="9">
        <v>116.45694999999999</v>
      </c>
      <c r="O18" s="11">
        <v>-50.07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68.379165999999998</v>
      </c>
      <c r="V18" s="10">
        <v>33.283658000000003</v>
      </c>
      <c r="W18" s="10">
        <v>0</v>
      </c>
      <c r="X18" s="10">
        <v>0</v>
      </c>
      <c r="Y18" s="10">
        <v>0</v>
      </c>
      <c r="Z18" s="10">
        <v>0</v>
      </c>
      <c r="AA18" s="10">
        <v>2.4224999999999999</v>
      </c>
      <c r="AB18" s="9">
        <v>104.085324</v>
      </c>
      <c r="AC18" s="12">
        <v>0.89376652917666144</v>
      </c>
      <c r="AD18" s="79">
        <v>8.802503999999999</v>
      </c>
      <c r="AE18" s="21"/>
      <c r="AF18" s="21"/>
      <c r="AG18" s="21"/>
    </row>
    <row r="19" spans="1:33" ht="12">
      <c r="A19" s="7" t="s">
        <v>34</v>
      </c>
      <c r="B19" s="8">
        <v>3.0139999999999998</v>
      </c>
      <c r="C19" s="9">
        <v>0</v>
      </c>
      <c r="D19" s="9">
        <v>0</v>
      </c>
      <c r="E19" s="9">
        <v>0</v>
      </c>
      <c r="F19" s="9">
        <v>4.6866000000000003</v>
      </c>
      <c r="G19" s="10">
        <v>196.31723200000002</v>
      </c>
      <c r="H19" s="10">
        <v>69.303978999999998</v>
      </c>
      <c r="I19" s="10">
        <v>0</v>
      </c>
      <c r="J19" s="10">
        <v>0</v>
      </c>
      <c r="K19" s="10">
        <v>1.4732000000000001</v>
      </c>
      <c r="L19" s="10">
        <v>0</v>
      </c>
      <c r="M19" s="9">
        <v>0</v>
      </c>
      <c r="N19" s="9">
        <v>274.79501100000004</v>
      </c>
      <c r="O19" s="11">
        <v>-34.869999999999997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180.87712999999999</v>
      </c>
      <c r="V19" s="10">
        <v>75.268837000000005</v>
      </c>
      <c r="W19" s="10">
        <v>0</v>
      </c>
      <c r="X19" s="10">
        <v>0</v>
      </c>
      <c r="Y19" s="10">
        <v>0</v>
      </c>
      <c r="Z19" s="10">
        <v>0</v>
      </c>
      <c r="AA19" s="10">
        <v>0.45255000000000001</v>
      </c>
      <c r="AB19" s="9">
        <v>256.59851699999996</v>
      </c>
      <c r="AC19" s="12">
        <v>0.93378157072873469</v>
      </c>
      <c r="AD19" s="79">
        <v>18.638114000000002</v>
      </c>
      <c r="AE19" s="21"/>
      <c r="AF19" s="21"/>
      <c r="AG19" s="21"/>
    </row>
    <row r="20" spans="1:33" ht="12">
      <c r="A20" s="7" t="s">
        <v>18</v>
      </c>
      <c r="B20" s="9">
        <v>103.07788999999998</v>
      </c>
      <c r="C20" s="9">
        <v>3.0499999999999999E-2</v>
      </c>
      <c r="D20" s="9">
        <v>0.11099000000000001</v>
      </c>
      <c r="E20" s="9">
        <v>0.105</v>
      </c>
      <c r="F20" s="9">
        <v>75.861852000000013</v>
      </c>
      <c r="G20" s="10">
        <v>7340.2362200000007</v>
      </c>
      <c r="H20" s="10">
        <v>2908.3240569999994</v>
      </c>
      <c r="I20" s="10">
        <v>0</v>
      </c>
      <c r="J20" s="10">
        <v>17.824966000000003</v>
      </c>
      <c r="K20" s="10">
        <v>73.484774000000016</v>
      </c>
      <c r="L20" s="10">
        <v>0</v>
      </c>
      <c r="M20" s="9">
        <v>33.369999999999997</v>
      </c>
      <c r="N20" s="9">
        <v>10552.426249000002</v>
      </c>
      <c r="O20" s="13">
        <v>-14.03</v>
      </c>
      <c r="P20" s="9">
        <v>0</v>
      </c>
      <c r="Q20" s="9">
        <v>0</v>
      </c>
      <c r="R20" s="9">
        <v>0</v>
      </c>
      <c r="S20" s="9">
        <v>0</v>
      </c>
      <c r="T20" s="9">
        <v>0.35</v>
      </c>
      <c r="U20" s="10">
        <v>3644.1931169999998</v>
      </c>
      <c r="V20" s="10">
        <v>2796.8110299999994</v>
      </c>
      <c r="W20" s="10">
        <v>0</v>
      </c>
      <c r="X20" s="10">
        <v>0</v>
      </c>
      <c r="Y20" s="10">
        <v>7.7098980000000008</v>
      </c>
      <c r="Z20" s="10">
        <v>0</v>
      </c>
      <c r="AA20" s="10">
        <v>53.483714999999997</v>
      </c>
      <c r="AB20" s="9">
        <v>6502.5477600000004</v>
      </c>
      <c r="AC20" s="12">
        <v>0.61621352346491998</v>
      </c>
      <c r="AD20" s="79">
        <v>789.64537999999993</v>
      </c>
      <c r="AE20" s="21"/>
      <c r="AF20" s="21"/>
      <c r="AG20" s="21"/>
    </row>
    <row r="21" spans="1:33" ht="11.25">
      <c r="N21" s="76"/>
    </row>
    <row r="22" spans="1:33" ht="11.25">
      <c r="B22" s="77">
        <f t="shared" ref="B22:M22" si="0">SUM(B6:B19)</f>
        <v>103.07788999999998</v>
      </c>
      <c r="C22" s="77">
        <f t="shared" si="0"/>
        <v>3.0499999999999999E-2</v>
      </c>
      <c r="D22" s="77">
        <f t="shared" si="0"/>
        <v>0.11099000000000001</v>
      </c>
      <c r="E22" s="77">
        <f t="shared" si="0"/>
        <v>0.105</v>
      </c>
      <c r="F22" s="77">
        <f t="shared" si="0"/>
        <v>75.861852000000013</v>
      </c>
      <c r="G22" s="77">
        <f t="shared" si="0"/>
        <v>7340.2362200000007</v>
      </c>
      <c r="H22" s="77">
        <f t="shared" si="0"/>
        <v>2908.3240569999994</v>
      </c>
      <c r="I22" s="77">
        <f t="shared" si="0"/>
        <v>0</v>
      </c>
      <c r="J22" s="77">
        <f t="shared" si="0"/>
        <v>17.824966000000003</v>
      </c>
      <c r="K22" s="77">
        <f t="shared" si="0"/>
        <v>73.484774000000016</v>
      </c>
      <c r="L22" s="77">
        <f t="shared" si="0"/>
        <v>0</v>
      </c>
      <c r="M22" s="77">
        <f t="shared" si="0"/>
        <v>33.369999999999997</v>
      </c>
      <c r="N22" s="77">
        <f>SUM(N6:N19)</f>
        <v>10552.426249000002</v>
      </c>
      <c r="O22" s="76"/>
      <c r="P22" s="77">
        <f>SUM(P6:P19)</f>
        <v>0</v>
      </c>
      <c r="Q22" s="77">
        <f t="shared" ref="Q22:AD22" si="1">SUM(Q6:Q19)</f>
        <v>0</v>
      </c>
      <c r="R22" s="77">
        <f t="shared" si="1"/>
        <v>0</v>
      </c>
      <c r="S22" s="77">
        <f t="shared" si="1"/>
        <v>0</v>
      </c>
      <c r="T22" s="77">
        <f t="shared" si="1"/>
        <v>0.35</v>
      </c>
      <c r="U22" s="77">
        <f t="shared" si="1"/>
        <v>3644.1931169999998</v>
      </c>
      <c r="V22" s="77">
        <f t="shared" si="1"/>
        <v>2796.8110299999994</v>
      </c>
      <c r="W22" s="77">
        <f t="shared" si="1"/>
        <v>0</v>
      </c>
      <c r="X22" s="77">
        <f t="shared" si="1"/>
        <v>0</v>
      </c>
      <c r="Y22" s="77">
        <f t="shared" si="1"/>
        <v>7.7098980000000008</v>
      </c>
      <c r="Z22" s="77">
        <f t="shared" si="1"/>
        <v>0</v>
      </c>
      <c r="AA22" s="77">
        <f t="shared" si="1"/>
        <v>53.483714999999997</v>
      </c>
      <c r="AB22" s="77">
        <f t="shared" si="1"/>
        <v>6502.5477600000004</v>
      </c>
      <c r="AC22" s="76"/>
      <c r="AD22" s="77">
        <f t="shared" si="1"/>
        <v>789.64537999999993</v>
      </c>
    </row>
    <row r="23" spans="1:33">
      <c r="N23" s="4"/>
    </row>
    <row r="24" spans="1:33" ht="11.25">
      <c r="N24" s="77">
        <f>SUM(B20:M20)</f>
        <v>10552.426249000002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32"/>
  <sheetViews>
    <sheetView workbookViewId="0">
      <selection activeCell="B6" sqref="B6:AD20"/>
    </sheetView>
  </sheetViews>
  <sheetFormatPr defaultRowHeight="9"/>
  <cols>
    <col min="1" max="1" width="14.75" customWidth="1"/>
    <col min="2" max="2" width="23.25" customWidth="1"/>
    <col min="3" max="3" width="15.5" hidden="1" customWidth="1"/>
    <col min="4" max="4" width="5.75" customWidth="1"/>
    <col min="5" max="5" width="8.5" customWidth="1"/>
    <col min="6" max="6" width="11.5" customWidth="1"/>
    <col min="7" max="8" width="10.75" customWidth="1"/>
    <col min="9" max="9" width="8.75" customWidth="1"/>
    <col min="10" max="10" width="7.5" customWidth="1"/>
    <col min="11" max="11" width="16" customWidth="1"/>
    <col min="12" max="12" width="10" customWidth="1"/>
    <col min="13" max="13" width="12" customWidth="1"/>
    <col min="14" max="14" width="15.5" customWidth="1"/>
    <col min="15" max="15" width="19.5" customWidth="1"/>
    <col min="16" max="16" width="12" customWidth="1"/>
    <col min="17" max="17" width="11.25" customWidth="1"/>
    <col min="18" max="18" width="11" customWidth="1"/>
    <col min="19" max="19" width="11.25" customWidth="1"/>
    <col min="20" max="20" width="10.5" customWidth="1"/>
    <col min="21" max="22" width="13.5" customWidth="1"/>
    <col min="23" max="23" width="15.5" customWidth="1"/>
    <col min="25" max="25" width="15.5" customWidth="1"/>
    <col min="26" max="27" width="16.25" customWidth="1"/>
    <col min="28" max="30" width="17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60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5" t="s">
        <v>191</v>
      </c>
    </row>
    <row r="6" spans="1:30" ht="12">
      <c r="A6" s="7" t="s">
        <v>21</v>
      </c>
      <c r="B6" s="8">
        <v>2309.808552</v>
      </c>
      <c r="C6" s="9">
        <v>144.976462</v>
      </c>
      <c r="D6" s="9">
        <v>2049.0129689999999</v>
      </c>
      <c r="E6" s="9">
        <v>217.84616600000001</v>
      </c>
      <c r="F6" s="9">
        <v>4082.5854289999997</v>
      </c>
      <c r="G6" s="10">
        <v>32313.245676999999</v>
      </c>
      <c r="H6" s="10">
        <v>9156.9213550000004</v>
      </c>
      <c r="I6" s="10">
        <v>7131.320831</v>
      </c>
      <c r="J6" s="10">
        <v>28.679828000000004</v>
      </c>
      <c r="K6" s="10">
        <v>1574.9802869999999</v>
      </c>
      <c r="L6" s="10">
        <v>942.00053300000002</v>
      </c>
      <c r="M6" s="9">
        <v>18.052</v>
      </c>
      <c r="N6" s="9">
        <v>59969.430089000001</v>
      </c>
      <c r="O6" s="11">
        <v>21.00099041573462</v>
      </c>
      <c r="P6" s="9">
        <v>550.26128499999993</v>
      </c>
      <c r="Q6" s="9">
        <v>8.9291260000000001</v>
      </c>
      <c r="R6" s="9">
        <v>296.02376900000002</v>
      </c>
      <c r="S6" s="9">
        <v>92.743433999999993</v>
      </c>
      <c r="T6" s="9">
        <v>1811.784866</v>
      </c>
      <c r="U6" s="10">
        <v>13778.973868000001</v>
      </c>
      <c r="V6" s="10">
        <v>6148.3270110000003</v>
      </c>
      <c r="W6" s="10">
        <v>1937.7723559999999</v>
      </c>
      <c r="X6" s="10">
        <v>3.2010000000000001</v>
      </c>
      <c r="Y6" s="10">
        <v>969.63562200000001</v>
      </c>
      <c r="Z6" s="10">
        <v>167.89779999999999</v>
      </c>
      <c r="AA6" s="10">
        <v>0</v>
      </c>
      <c r="AB6" s="9">
        <v>25765.550137000002</v>
      </c>
      <c r="AC6" s="12">
        <v>0.42964473897386751</v>
      </c>
      <c r="AD6" s="23">
        <v>10283.440618999999</v>
      </c>
    </row>
    <row r="7" spans="1:30" ht="12">
      <c r="A7" s="7" t="s">
        <v>22</v>
      </c>
      <c r="B7" s="8">
        <v>327.11107200000004</v>
      </c>
      <c r="C7" s="9">
        <v>252.41979300000003</v>
      </c>
      <c r="D7" s="9">
        <v>36.446406000000003</v>
      </c>
      <c r="E7" s="9">
        <v>128.87537</v>
      </c>
      <c r="F7" s="9">
        <v>948.62817100000007</v>
      </c>
      <c r="G7" s="10">
        <v>5705.5429139999997</v>
      </c>
      <c r="H7" s="10">
        <v>2718.6385740000001</v>
      </c>
      <c r="I7" s="10">
        <v>5483.386571</v>
      </c>
      <c r="J7" s="10">
        <v>21.41</v>
      </c>
      <c r="K7" s="10">
        <v>393.43254000000002</v>
      </c>
      <c r="L7" s="10">
        <v>4315.3323200000004</v>
      </c>
      <c r="M7" s="9">
        <v>47.003100000000003</v>
      </c>
      <c r="N7" s="9">
        <v>20378.226831000004</v>
      </c>
      <c r="O7" s="11">
        <v>12.70927025621992</v>
      </c>
      <c r="P7" s="9">
        <v>66.004509999999996</v>
      </c>
      <c r="Q7" s="9">
        <v>12.179969999999999</v>
      </c>
      <c r="R7" s="9">
        <v>1.136809</v>
      </c>
      <c r="S7" s="9">
        <v>2.7598180000000001</v>
      </c>
      <c r="T7" s="9">
        <v>709.367391</v>
      </c>
      <c r="U7" s="10">
        <v>2511.98758</v>
      </c>
      <c r="V7" s="10">
        <v>2360.738151</v>
      </c>
      <c r="W7" s="10">
        <v>2012.432413</v>
      </c>
      <c r="X7" s="10">
        <v>3.57</v>
      </c>
      <c r="Y7" s="10">
        <v>153.09717699999999</v>
      </c>
      <c r="Z7" s="10">
        <v>2461.4404359999999</v>
      </c>
      <c r="AA7" s="10">
        <v>48.189799999999998</v>
      </c>
      <c r="AB7" s="9">
        <v>10342.904054999999</v>
      </c>
      <c r="AC7" s="12">
        <v>0.50754681164241655</v>
      </c>
      <c r="AD7" s="23">
        <v>2626.3474769999998</v>
      </c>
    </row>
    <row r="8" spans="1:30" ht="12">
      <c r="A8" s="7" t="s">
        <v>23</v>
      </c>
      <c r="B8" s="8">
        <v>284.65929900000003</v>
      </c>
      <c r="C8" s="9">
        <v>8.9951559999999997</v>
      </c>
      <c r="D8" s="9">
        <v>57.764859999999999</v>
      </c>
      <c r="E8" s="9">
        <v>6.1156249999999996</v>
      </c>
      <c r="F8" s="9">
        <v>457.29855199999997</v>
      </c>
      <c r="G8" s="10">
        <v>3043.9450609999999</v>
      </c>
      <c r="H8" s="10">
        <v>1764.227977</v>
      </c>
      <c r="I8" s="10">
        <v>1758.7802399999998</v>
      </c>
      <c r="J8" s="10">
        <v>0</v>
      </c>
      <c r="K8" s="10">
        <v>529.87846400000001</v>
      </c>
      <c r="L8" s="10">
        <v>305.427077</v>
      </c>
      <c r="M8" s="9">
        <v>0</v>
      </c>
      <c r="N8" s="9">
        <v>8217.0923109999985</v>
      </c>
      <c r="O8" s="11">
        <v>19.376348487766439</v>
      </c>
      <c r="P8" s="9">
        <v>55.62959</v>
      </c>
      <c r="Q8" s="9">
        <v>4.6798999999999999</v>
      </c>
      <c r="R8" s="9">
        <v>0</v>
      </c>
      <c r="S8" s="9">
        <v>0</v>
      </c>
      <c r="T8" s="9">
        <v>100.41491500000001</v>
      </c>
      <c r="U8" s="10">
        <v>1466.8485349999999</v>
      </c>
      <c r="V8" s="10">
        <v>1499.248051</v>
      </c>
      <c r="W8" s="10">
        <v>877.24256500000001</v>
      </c>
      <c r="X8" s="10">
        <v>0</v>
      </c>
      <c r="Y8" s="10">
        <v>122.74349599999999</v>
      </c>
      <c r="Z8" s="10">
        <v>69.805199999999999</v>
      </c>
      <c r="AA8" s="10">
        <v>0</v>
      </c>
      <c r="AB8" s="9">
        <v>4196.6122519999999</v>
      </c>
      <c r="AC8" s="12">
        <v>0.51071742815668619</v>
      </c>
      <c r="AD8" s="23">
        <v>1609.6459130000001</v>
      </c>
    </row>
    <row r="9" spans="1:30" ht="12">
      <c r="A9" s="7" t="s">
        <v>24</v>
      </c>
      <c r="B9" s="8">
        <v>190.70893999999998</v>
      </c>
      <c r="C9" s="9">
        <v>193.29501100000002</v>
      </c>
      <c r="D9" s="9">
        <v>108.984948</v>
      </c>
      <c r="E9" s="9">
        <v>8.0000400000000003</v>
      </c>
      <c r="F9" s="9">
        <v>773.12427100000002</v>
      </c>
      <c r="G9" s="10">
        <v>6317.7334920000003</v>
      </c>
      <c r="H9" s="10">
        <v>2789.7733490000001</v>
      </c>
      <c r="I9" s="10">
        <v>6837.4635410000001</v>
      </c>
      <c r="J9" s="10">
        <v>0</v>
      </c>
      <c r="K9" s="10">
        <v>660.74263499999995</v>
      </c>
      <c r="L9" s="10">
        <v>4107.2245929999999</v>
      </c>
      <c r="M9" s="9">
        <v>0</v>
      </c>
      <c r="N9" s="9">
        <v>21987.05082</v>
      </c>
      <c r="O9" s="11">
        <v>21.38254217107712</v>
      </c>
      <c r="P9" s="9">
        <v>83.298168000000004</v>
      </c>
      <c r="Q9" s="9">
        <v>25.25</v>
      </c>
      <c r="R9" s="9">
        <v>6.0643539999999998</v>
      </c>
      <c r="S9" s="9">
        <v>0</v>
      </c>
      <c r="T9" s="9">
        <v>294.40782999999999</v>
      </c>
      <c r="U9" s="10">
        <v>2471.7965559999998</v>
      </c>
      <c r="V9" s="10">
        <v>1943.4281550000001</v>
      </c>
      <c r="W9" s="10">
        <v>3404.100782</v>
      </c>
      <c r="X9" s="10">
        <v>0</v>
      </c>
      <c r="Y9" s="10">
        <v>239.20482699999999</v>
      </c>
      <c r="Z9" s="10">
        <v>3744.6128570000001</v>
      </c>
      <c r="AA9" s="10">
        <v>0</v>
      </c>
      <c r="AB9" s="9">
        <v>12212.163528999999</v>
      </c>
      <c r="AC9" s="12">
        <v>0.55542526503333922</v>
      </c>
      <c r="AD9" s="23">
        <v>2449.0486090000004</v>
      </c>
    </row>
    <row r="10" spans="1:30" ht="12">
      <c r="A10" s="7" t="s">
        <v>25</v>
      </c>
      <c r="B10" s="8">
        <v>346.49570199999999</v>
      </c>
      <c r="C10" s="9">
        <v>150.58398400000002</v>
      </c>
      <c r="D10" s="9">
        <v>0.80069000000000001</v>
      </c>
      <c r="E10" s="9">
        <v>53.829000000000001</v>
      </c>
      <c r="F10" s="9">
        <v>819.75627999999995</v>
      </c>
      <c r="G10" s="10">
        <v>7323.9574769999999</v>
      </c>
      <c r="H10" s="10">
        <v>5332.1027619999995</v>
      </c>
      <c r="I10" s="10">
        <v>9696.1235579999993</v>
      </c>
      <c r="J10" s="10">
        <v>0.78</v>
      </c>
      <c r="K10" s="10">
        <v>630.71390700000006</v>
      </c>
      <c r="L10" s="10">
        <v>1332.0467269999999</v>
      </c>
      <c r="M10" s="9">
        <v>0</v>
      </c>
      <c r="N10" s="9">
        <v>25687.190086999999</v>
      </c>
      <c r="O10" s="11">
        <v>13.941667606849965</v>
      </c>
      <c r="P10" s="9">
        <v>56.707056999999992</v>
      </c>
      <c r="Q10" s="9">
        <v>48.5503</v>
      </c>
      <c r="R10" s="9">
        <v>0</v>
      </c>
      <c r="S10" s="9">
        <v>3.8</v>
      </c>
      <c r="T10" s="9">
        <v>267.45687599999997</v>
      </c>
      <c r="U10" s="10">
        <v>3232.2589929999999</v>
      </c>
      <c r="V10" s="10">
        <v>3482.2985469999999</v>
      </c>
      <c r="W10" s="10">
        <v>2260.3799949999998</v>
      </c>
      <c r="X10" s="10">
        <v>0</v>
      </c>
      <c r="Y10" s="10">
        <v>350.01835499999999</v>
      </c>
      <c r="Z10" s="10">
        <v>171.91069999999999</v>
      </c>
      <c r="AA10" s="10">
        <v>0</v>
      </c>
      <c r="AB10" s="9">
        <v>9873.3808229999995</v>
      </c>
      <c r="AC10" s="12">
        <v>0.38436982751168286</v>
      </c>
      <c r="AD10" s="23">
        <v>3292.8440919999998</v>
      </c>
    </row>
    <row r="11" spans="1:30" ht="12">
      <c r="A11" s="7" t="s">
        <v>26</v>
      </c>
      <c r="B11" s="8">
        <v>141.08493200000001</v>
      </c>
      <c r="C11" s="9">
        <v>12.885444</v>
      </c>
      <c r="D11" s="9">
        <v>35.471146000000005</v>
      </c>
      <c r="E11" s="9">
        <v>5.5594330000000003</v>
      </c>
      <c r="F11" s="9">
        <v>418.62875499999996</v>
      </c>
      <c r="G11" s="10">
        <v>6878.8999139999996</v>
      </c>
      <c r="H11" s="10">
        <v>3347.9100819999999</v>
      </c>
      <c r="I11" s="10">
        <v>10617.424859999999</v>
      </c>
      <c r="J11" s="10">
        <v>0</v>
      </c>
      <c r="K11" s="10">
        <v>970.22472100000005</v>
      </c>
      <c r="L11" s="10">
        <v>1798.6106789999999</v>
      </c>
      <c r="M11" s="9">
        <v>73.298918999999998</v>
      </c>
      <c r="N11" s="9">
        <v>24299.998885000001</v>
      </c>
      <c r="O11" s="11">
        <v>11.879905455136624</v>
      </c>
      <c r="P11" s="9">
        <v>21.383423999999998</v>
      </c>
      <c r="Q11" s="9">
        <v>0</v>
      </c>
      <c r="R11" s="9">
        <v>54.808180000000007</v>
      </c>
      <c r="S11" s="9">
        <v>0</v>
      </c>
      <c r="T11" s="9">
        <v>203.59213500000001</v>
      </c>
      <c r="U11" s="10">
        <v>3210.532177</v>
      </c>
      <c r="V11" s="10">
        <v>3093.5949869999999</v>
      </c>
      <c r="W11" s="10">
        <v>5681.8436350000002</v>
      </c>
      <c r="X11" s="10">
        <v>0</v>
      </c>
      <c r="Y11" s="10">
        <v>424.09174000000002</v>
      </c>
      <c r="Z11" s="10">
        <v>471.23800399999999</v>
      </c>
      <c r="AA11" s="10">
        <v>0</v>
      </c>
      <c r="AB11" s="9">
        <v>13161.084282000002</v>
      </c>
      <c r="AC11" s="12">
        <v>0.541608431518247</v>
      </c>
      <c r="AD11" s="23">
        <v>3385.2025480000002</v>
      </c>
    </row>
    <row r="12" spans="1:30" ht="12">
      <c r="A12" s="7" t="s">
        <v>27</v>
      </c>
      <c r="B12" s="8">
        <v>153.729534</v>
      </c>
      <c r="C12" s="9">
        <v>128.79127099999999</v>
      </c>
      <c r="D12" s="9">
        <v>393.42276699999996</v>
      </c>
      <c r="E12" s="9">
        <v>19.982126000000001</v>
      </c>
      <c r="F12" s="9">
        <v>586.47010499999999</v>
      </c>
      <c r="G12" s="10">
        <v>6645.6456170000001</v>
      </c>
      <c r="H12" s="10">
        <v>4003.7601560000003</v>
      </c>
      <c r="I12" s="10">
        <v>12084.318759</v>
      </c>
      <c r="J12" s="10">
        <v>0</v>
      </c>
      <c r="K12" s="10">
        <v>907.12690899999996</v>
      </c>
      <c r="L12" s="10">
        <v>2070.4892300000001</v>
      </c>
      <c r="M12" s="9">
        <v>137.17561000000001</v>
      </c>
      <c r="N12" s="9">
        <v>27130.912084000003</v>
      </c>
      <c r="O12" s="11">
        <v>21.654633701686834</v>
      </c>
      <c r="P12" s="9">
        <v>26.037471</v>
      </c>
      <c r="Q12" s="9">
        <v>1.08</v>
      </c>
      <c r="R12" s="9">
        <v>0.65637400000000001</v>
      </c>
      <c r="S12" s="9">
        <v>22.001899999999999</v>
      </c>
      <c r="T12" s="9">
        <v>273.11065200000002</v>
      </c>
      <c r="U12" s="10">
        <v>2195.4411879999998</v>
      </c>
      <c r="V12" s="10">
        <v>3473.8175840000004</v>
      </c>
      <c r="W12" s="10">
        <v>3998.7625269999994</v>
      </c>
      <c r="X12" s="10">
        <v>0</v>
      </c>
      <c r="Y12" s="10">
        <v>379.211949</v>
      </c>
      <c r="Z12" s="10">
        <v>2638.4754160000002</v>
      </c>
      <c r="AA12" s="10">
        <v>23.6005</v>
      </c>
      <c r="AB12" s="9">
        <v>13032.195560999999</v>
      </c>
      <c r="AC12" s="12">
        <v>0.48034491139299057</v>
      </c>
      <c r="AD12" s="23">
        <v>3078.6177259999999</v>
      </c>
    </row>
    <row r="13" spans="1:30" ht="12">
      <c r="A13" s="7" t="s">
        <v>28</v>
      </c>
      <c r="B13" s="8">
        <v>72.739381999999992</v>
      </c>
      <c r="C13" s="9">
        <v>42.208897</v>
      </c>
      <c r="D13" s="9">
        <v>0</v>
      </c>
      <c r="E13" s="9">
        <v>0</v>
      </c>
      <c r="F13" s="9">
        <v>200.40454499999998</v>
      </c>
      <c r="G13" s="10">
        <v>2014.687066</v>
      </c>
      <c r="H13" s="10">
        <v>803.49976500000002</v>
      </c>
      <c r="I13" s="10">
        <v>996.06868799999995</v>
      </c>
      <c r="J13" s="10">
        <v>0</v>
      </c>
      <c r="K13" s="10">
        <v>176.58749900000001</v>
      </c>
      <c r="L13" s="10">
        <v>851.84728699999994</v>
      </c>
      <c r="M13" s="9">
        <v>0</v>
      </c>
      <c r="N13" s="9">
        <v>5158.0431290000006</v>
      </c>
      <c r="O13" s="11">
        <v>39.733425058592928</v>
      </c>
      <c r="P13" s="9">
        <v>6.3441999999999998</v>
      </c>
      <c r="Q13" s="9">
        <v>0.98</v>
      </c>
      <c r="R13" s="9">
        <v>0</v>
      </c>
      <c r="S13" s="9">
        <v>0</v>
      </c>
      <c r="T13" s="9">
        <v>114.99681799999999</v>
      </c>
      <c r="U13" s="10">
        <v>532.58646500000009</v>
      </c>
      <c r="V13" s="10">
        <v>513.26978899999995</v>
      </c>
      <c r="W13" s="10">
        <v>262.45985999999999</v>
      </c>
      <c r="X13" s="10">
        <v>0</v>
      </c>
      <c r="Y13" s="10">
        <v>84.624743999999993</v>
      </c>
      <c r="Z13" s="10">
        <v>399.52634999999998</v>
      </c>
      <c r="AA13" s="10">
        <v>0</v>
      </c>
      <c r="AB13" s="9">
        <v>1914.7882259999999</v>
      </c>
      <c r="AC13" s="12">
        <v>0.371223771905766</v>
      </c>
      <c r="AD13" s="23">
        <v>726.58980999999994</v>
      </c>
    </row>
    <row r="14" spans="1:30" ht="12">
      <c r="A14" s="7" t="s">
        <v>29</v>
      </c>
      <c r="B14" s="8">
        <v>148.29766899999998</v>
      </c>
      <c r="C14" s="9">
        <v>70.440918000000011</v>
      </c>
      <c r="D14" s="9">
        <v>359.04237599999999</v>
      </c>
      <c r="E14" s="9">
        <v>118.570925</v>
      </c>
      <c r="F14" s="9">
        <v>465.87205599999999</v>
      </c>
      <c r="G14" s="10">
        <v>4469.4270079999997</v>
      </c>
      <c r="H14" s="10">
        <v>2679.0501239999999</v>
      </c>
      <c r="I14" s="10">
        <v>8264.6772239999991</v>
      </c>
      <c r="J14" s="10">
        <v>0</v>
      </c>
      <c r="K14" s="10">
        <v>501.58501500000006</v>
      </c>
      <c r="L14" s="10">
        <v>488.62008399999996</v>
      </c>
      <c r="M14" s="9">
        <v>0</v>
      </c>
      <c r="N14" s="9">
        <v>17565.583398999999</v>
      </c>
      <c r="O14" s="11">
        <v>22.47595398490223</v>
      </c>
      <c r="P14" s="9">
        <v>0.43787999999999999</v>
      </c>
      <c r="Q14" s="9">
        <v>0.23599999999999999</v>
      </c>
      <c r="R14" s="9">
        <v>136.92046999999999</v>
      </c>
      <c r="S14" s="9">
        <v>0</v>
      </c>
      <c r="T14" s="9">
        <v>143.71231</v>
      </c>
      <c r="U14" s="10">
        <v>1864.7741629999998</v>
      </c>
      <c r="V14" s="10">
        <v>1695.2784160000001</v>
      </c>
      <c r="W14" s="10">
        <v>2727.2120110000001</v>
      </c>
      <c r="X14" s="10">
        <v>0</v>
      </c>
      <c r="Y14" s="10">
        <v>421.03607699999998</v>
      </c>
      <c r="Z14" s="10">
        <v>443.71357800000004</v>
      </c>
      <c r="AA14" s="10">
        <v>0</v>
      </c>
      <c r="AB14" s="9">
        <v>7433.3209049999996</v>
      </c>
      <c r="AC14" s="12">
        <v>0.42317529319425706</v>
      </c>
      <c r="AD14" s="23">
        <v>1761.416952</v>
      </c>
    </row>
    <row r="15" spans="1:30" ht="12">
      <c r="A15" s="7" t="s">
        <v>30</v>
      </c>
      <c r="B15" s="8">
        <v>236.065867</v>
      </c>
      <c r="C15" s="9">
        <v>161.98367999999999</v>
      </c>
      <c r="D15" s="9">
        <v>0.73160000000000003</v>
      </c>
      <c r="E15" s="9">
        <v>4.2133330000000004</v>
      </c>
      <c r="F15" s="9">
        <v>876.10574199999996</v>
      </c>
      <c r="G15" s="10">
        <v>4342.7924000000003</v>
      </c>
      <c r="H15" s="10">
        <v>2586.864411</v>
      </c>
      <c r="I15" s="10">
        <v>5812.6257019999994</v>
      </c>
      <c r="J15" s="10">
        <v>0</v>
      </c>
      <c r="K15" s="10">
        <v>651.68206299999997</v>
      </c>
      <c r="L15" s="10">
        <v>3281.7511939999999</v>
      </c>
      <c r="M15" s="9">
        <v>0</v>
      </c>
      <c r="N15" s="9">
        <v>17954.815992</v>
      </c>
      <c r="O15" s="11">
        <v>24.669353883630571</v>
      </c>
      <c r="P15" s="9">
        <v>30.771999999999998</v>
      </c>
      <c r="Q15" s="9">
        <v>45.064999999999998</v>
      </c>
      <c r="R15" s="9">
        <v>0</v>
      </c>
      <c r="S15" s="9">
        <v>5.0999999999999996</v>
      </c>
      <c r="T15" s="9">
        <v>423.02045199999998</v>
      </c>
      <c r="U15" s="10">
        <v>2090.8075440000002</v>
      </c>
      <c r="V15" s="10">
        <v>1593.3901050000002</v>
      </c>
      <c r="W15" s="10">
        <v>1945.892975</v>
      </c>
      <c r="X15" s="10">
        <v>0</v>
      </c>
      <c r="Y15" s="10">
        <v>301.89399400000002</v>
      </c>
      <c r="Z15" s="10">
        <v>1555.11283</v>
      </c>
      <c r="AA15" s="10">
        <v>0</v>
      </c>
      <c r="AB15" s="9">
        <v>7991.0549000000001</v>
      </c>
      <c r="AC15" s="12">
        <v>0.44506470595747222</v>
      </c>
      <c r="AD15" s="23">
        <v>1862.7037649999997</v>
      </c>
    </row>
    <row r="16" spans="1:30" ht="12">
      <c r="A16" s="7" t="s">
        <v>31</v>
      </c>
      <c r="B16" s="8">
        <v>160.08931999999999</v>
      </c>
      <c r="C16" s="9">
        <v>39.877563000000002</v>
      </c>
      <c r="D16" s="9">
        <v>126.553954</v>
      </c>
      <c r="E16" s="9">
        <v>120.425</v>
      </c>
      <c r="F16" s="9">
        <v>734.34339399999999</v>
      </c>
      <c r="G16" s="10">
        <v>5734.2657639999998</v>
      </c>
      <c r="H16" s="10">
        <v>3084.9344719999999</v>
      </c>
      <c r="I16" s="10">
        <v>6205.523142</v>
      </c>
      <c r="J16" s="10">
        <v>0</v>
      </c>
      <c r="K16" s="10">
        <v>995.11301400000002</v>
      </c>
      <c r="L16" s="10">
        <v>917.09301999999991</v>
      </c>
      <c r="M16" s="9">
        <v>15.565300000000001</v>
      </c>
      <c r="N16" s="9">
        <v>18133.783943000002</v>
      </c>
      <c r="O16" s="11">
        <v>13.529543126306518</v>
      </c>
      <c r="P16" s="9">
        <v>35.969650000000001</v>
      </c>
      <c r="Q16" s="9">
        <v>37.435200000000002</v>
      </c>
      <c r="R16" s="9">
        <v>1.5825</v>
      </c>
      <c r="S16" s="9">
        <v>0</v>
      </c>
      <c r="T16" s="9">
        <v>219.74173300000001</v>
      </c>
      <c r="U16" s="10">
        <v>2274.7283969999999</v>
      </c>
      <c r="V16" s="10">
        <v>2808.4623890000003</v>
      </c>
      <c r="W16" s="10">
        <v>2467.4708860000001</v>
      </c>
      <c r="X16" s="10">
        <v>0</v>
      </c>
      <c r="Y16" s="10">
        <v>545.90169800000001</v>
      </c>
      <c r="Z16" s="10">
        <v>169.5308</v>
      </c>
      <c r="AA16" s="10">
        <v>3.3206000000000002</v>
      </c>
      <c r="AB16" s="9">
        <v>8564.1438529999996</v>
      </c>
      <c r="AC16" s="12">
        <v>0.47227560888117498</v>
      </c>
      <c r="AD16" s="23">
        <v>3036.355016</v>
      </c>
    </row>
    <row r="17" spans="1:30" ht="12">
      <c r="A17" s="7" t="s">
        <v>32</v>
      </c>
      <c r="B17" s="8">
        <v>331.04605800000002</v>
      </c>
      <c r="C17" s="9">
        <v>7.6940179999999989</v>
      </c>
      <c r="D17" s="9">
        <v>57.833525999999999</v>
      </c>
      <c r="E17" s="9">
        <v>0</v>
      </c>
      <c r="F17" s="9">
        <v>720.49658399999998</v>
      </c>
      <c r="G17" s="10">
        <v>5651.1652270000004</v>
      </c>
      <c r="H17" s="10">
        <v>2583.291037</v>
      </c>
      <c r="I17" s="10">
        <v>2125.7327579999996</v>
      </c>
      <c r="J17" s="10">
        <v>0</v>
      </c>
      <c r="K17" s="10">
        <v>330.18758300000002</v>
      </c>
      <c r="L17" s="10">
        <v>316.31296700000001</v>
      </c>
      <c r="M17" s="9">
        <v>0</v>
      </c>
      <c r="N17" s="9">
        <v>12123.759758</v>
      </c>
      <c r="O17" s="11">
        <v>12.997968892002168</v>
      </c>
      <c r="P17" s="9">
        <v>43.196348999999998</v>
      </c>
      <c r="Q17" s="9">
        <v>2.5951</v>
      </c>
      <c r="R17" s="9">
        <v>0</v>
      </c>
      <c r="S17" s="9">
        <v>0</v>
      </c>
      <c r="T17" s="9">
        <v>190.95768200000001</v>
      </c>
      <c r="U17" s="10">
        <v>2431.0314579999999</v>
      </c>
      <c r="V17" s="10">
        <v>1810.4641829999998</v>
      </c>
      <c r="W17" s="10">
        <v>320.65799100000004</v>
      </c>
      <c r="X17" s="10">
        <v>0</v>
      </c>
      <c r="Y17" s="10">
        <v>179.02603400000001</v>
      </c>
      <c r="Z17" s="10">
        <v>765.33364600000004</v>
      </c>
      <c r="AA17" s="10">
        <v>0</v>
      </c>
      <c r="AB17" s="9">
        <v>5743.2624429999996</v>
      </c>
      <c r="AC17" s="12">
        <v>0.47371958514851326</v>
      </c>
      <c r="AD17" s="23">
        <v>1810.123707</v>
      </c>
    </row>
    <row r="18" spans="1:30" ht="12">
      <c r="A18" s="7" t="s">
        <v>33</v>
      </c>
      <c r="B18" s="8">
        <v>148.668522</v>
      </c>
      <c r="C18" s="9">
        <v>1593.1542539999998</v>
      </c>
      <c r="D18" s="9">
        <v>2.445856</v>
      </c>
      <c r="E18" s="9">
        <v>0.80002600000000001</v>
      </c>
      <c r="F18" s="9">
        <v>727.091993</v>
      </c>
      <c r="G18" s="10">
        <v>8706.4124240000001</v>
      </c>
      <c r="H18" s="10">
        <v>4361.8084560000007</v>
      </c>
      <c r="I18" s="10">
        <v>5066.4151149999998</v>
      </c>
      <c r="J18" s="10">
        <v>0</v>
      </c>
      <c r="K18" s="10">
        <v>635.932863</v>
      </c>
      <c r="L18" s="10">
        <v>2058.9007059999999</v>
      </c>
      <c r="M18" s="9">
        <v>0</v>
      </c>
      <c r="N18" s="9">
        <v>23301.630215000001</v>
      </c>
      <c r="O18" s="11">
        <v>16.024762317269399</v>
      </c>
      <c r="P18" s="9">
        <v>30.870075</v>
      </c>
      <c r="Q18" s="9">
        <v>633.47990000000004</v>
      </c>
      <c r="R18" s="9">
        <v>0</v>
      </c>
      <c r="S18" s="9">
        <v>0.25</v>
      </c>
      <c r="T18" s="9">
        <v>873.58282899999995</v>
      </c>
      <c r="U18" s="10">
        <v>3043.2282649999997</v>
      </c>
      <c r="V18" s="10">
        <v>2387.8964530000003</v>
      </c>
      <c r="W18" s="10">
        <v>1780.2665740000002</v>
      </c>
      <c r="X18" s="10">
        <v>0</v>
      </c>
      <c r="Y18" s="10">
        <v>203.091613</v>
      </c>
      <c r="Z18" s="10">
        <v>1122.5415439999999</v>
      </c>
      <c r="AA18" s="10">
        <v>0</v>
      </c>
      <c r="AB18" s="9">
        <v>10075.207253</v>
      </c>
      <c r="AC18" s="12">
        <v>0.43238207627697522</v>
      </c>
      <c r="AD18" s="23">
        <v>3714.8880079999999</v>
      </c>
    </row>
    <row r="19" spans="1:30" ht="12">
      <c r="A19" s="7" t="s">
        <v>34</v>
      </c>
      <c r="B19" s="8">
        <v>100.51143</v>
      </c>
      <c r="C19" s="9">
        <v>369.304194</v>
      </c>
      <c r="D19" s="9">
        <v>49.434204999999999</v>
      </c>
      <c r="E19" s="9">
        <v>3</v>
      </c>
      <c r="F19" s="9">
        <v>708.28418499999998</v>
      </c>
      <c r="G19" s="10">
        <v>2557.75405</v>
      </c>
      <c r="H19" s="10">
        <v>1413.4253980000001</v>
      </c>
      <c r="I19" s="10">
        <v>2954.781414</v>
      </c>
      <c r="J19" s="10">
        <v>0</v>
      </c>
      <c r="K19" s="10">
        <v>434.94275599999997</v>
      </c>
      <c r="L19" s="10">
        <v>685.31567999999993</v>
      </c>
      <c r="M19" s="9">
        <v>0</v>
      </c>
      <c r="N19" s="9">
        <v>9276.7533120000007</v>
      </c>
      <c r="O19" s="11">
        <v>39.836338366521126</v>
      </c>
      <c r="P19" s="9">
        <v>1.3835299999999999</v>
      </c>
      <c r="Q19" s="9">
        <v>147.91800000000001</v>
      </c>
      <c r="R19" s="9">
        <v>35</v>
      </c>
      <c r="S19" s="9">
        <v>0</v>
      </c>
      <c r="T19" s="9">
        <v>86.189198000000005</v>
      </c>
      <c r="U19" s="10">
        <v>774.66447500000004</v>
      </c>
      <c r="V19" s="10">
        <v>699.24638200000004</v>
      </c>
      <c r="W19" s="10">
        <v>624.70995500000004</v>
      </c>
      <c r="X19" s="10">
        <v>0</v>
      </c>
      <c r="Y19" s="10">
        <v>70.719369</v>
      </c>
      <c r="Z19" s="10">
        <v>370.11272400000001</v>
      </c>
      <c r="AA19" s="10">
        <v>0</v>
      </c>
      <c r="AB19" s="9">
        <v>2809.9436330000008</v>
      </c>
      <c r="AC19" s="12">
        <v>0.30290162285173422</v>
      </c>
      <c r="AD19" s="23">
        <v>1016.376917</v>
      </c>
    </row>
    <row r="20" spans="1:30" ht="12">
      <c r="A20" s="7" t="s">
        <v>18</v>
      </c>
      <c r="B20" s="9">
        <v>4951.0162789999995</v>
      </c>
      <c r="C20" s="9">
        <v>3176.6106450000002</v>
      </c>
      <c r="D20" s="9">
        <v>3277.945303</v>
      </c>
      <c r="E20" s="9">
        <v>687.21704399999999</v>
      </c>
      <c r="F20" s="9">
        <v>12519.090061999997</v>
      </c>
      <c r="G20" s="10">
        <v>101705.474091</v>
      </c>
      <c r="H20" s="10">
        <v>46626.207918</v>
      </c>
      <c r="I20" s="10">
        <v>85034.642402999991</v>
      </c>
      <c r="J20" s="10">
        <v>50.869828000000005</v>
      </c>
      <c r="K20" s="10">
        <v>9393.1302559999986</v>
      </c>
      <c r="L20" s="10">
        <v>23470.972097000002</v>
      </c>
      <c r="M20" s="9">
        <v>291.09492899999998</v>
      </c>
      <c r="N20" s="9">
        <v>291184.27085499995</v>
      </c>
      <c r="O20" s="13">
        <v>18.82223657951139</v>
      </c>
      <c r="P20" s="9">
        <v>1008.2951890000003</v>
      </c>
      <c r="Q20" s="9">
        <v>968.37849600000004</v>
      </c>
      <c r="R20" s="9">
        <v>532.19245600000011</v>
      </c>
      <c r="S20" s="9">
        <v>126.655152</v>
      </c>
      <c r="T20" s="9">
        <v>5712.3356870000007</v>
      </c>
      <c r="U20" s="10">
        <v>41879.659663999999</v>
      </c>
      <c r="V20" s="10">
        <v>33509.460202999995</v>
      </c>
      <c r="W20" s="10">
        <v>30301.204525000001</v>
      </c>
      <c r="X20" s="10">
        <v>6.7709999999999999</v>
      </c>
      <c r="Y20" s="10">
        <v>4444.2966950000009</v>
      </c>
      <c r="Z20" s="10">
        <v>14551.251885</v>
      </c>
      <c r="AA20" s="10">
        <v>75.110900000000001</v>
      </c>
      <c r="AB20" s="9">
        <v>133115.611852</v>
      </c>
      <c r="AC20" s="12">
        <v>0.45715248100845096</v>
      </c>
      <c r="AD20" s="41">
        <v>40653.601159000005</v>
      </c>
    </row>
    <row r="22" spans="1:30">
      <c r="AD22" s="4"/>
    </row>
    <row r="23" spans="1:30" ht="11.25">
      <c r="N23" s="77">
        <f>SUM(N6:N19)</f>
        <v>291184.27085500001</v>
      </c>
      <c r="O23" s="76"/>
      <c r="P23" s="77">
        <f>SUM(P6:P19)</f>
        <v>1008.2951889999998</v>
      </c>
      <c r="Q23" s="77">
        <f t="shared" ref="Q23:AD23" si="0">SUM(Q6:Q19)</f>
        <v>968.37849600000004</v>
      </c>
      <c r="R23" s="77">
        <f t="shared" si="0"/>
        <v>532.19245599999999</v>
      </c>
      <c r="S23" s="77">
        <f t="shared" si="0"/>
        <v>126.65515199999999</v>
      </c>
      <c r="T23" s="77">
        <f t="shared" si="0"/>
        <v>5712.3356869999989</v>
      </c>
      <c r="U23" s="77">
        <f t="shared" si="0"/>
        <v>41879.659663999999</v>
      </c>
      <c r="V23" s="77">
        <f t="shared" si="0"/>
        <v>33509.460202999995</v>
      </c>
      <c r="W23" s="77">
        <f t="shared" si="0"/>
        <v>30301.204524999994</v>
      </c>
      <c r="X23" s="77">
        <f t="shared" si="0"/>
        <v>6.7709999999999999</v>
      </c>
      <c r="Y23" s="77">
        <f t="shared" si="0"/>
        <v>4444.296695</v>
      </c>
      <c r="Z23" s="77">
        <f t="shared" si="0"/>
        <v>14551.251885000003</v>
      </c>
      <c r="AA23" s="77">
        <f t="shared" si="0"/>
        <v>75.110900000000001</v>
      </c>
      <c r="AB23" s="77">
        <f t="shared" si="0"/>
        <v>133115.611852</v>
      </c>
      <c r="AC23" s="76"/>
      <c r="AD23" s="77">
        <f t="shared" si="0"/>
        <v>40653.601158999998</v>
      </c>
    </row>
    <row r="25" spans="1:30" ht="11.25">
      <c r="N25" s="77">
        <f>SUM(B20:M20)</f>
        <v>291184.27085500001</v>
      </c>
    </row>
    <row r="26" spans="1:30" ht="10.5"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spans="1:30" ht="10.5"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spans="1:30" ht="10.5"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spans="1:30" ht="10.5"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spans="1:30" ht="10.5"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spans="1:30" ht="10.5"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30" ht="10.5"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1" max="1" width="12.25" customWidth="1"/>
    <col min="2" max="2" width="11.25" customWidth="1"/>
    <col min="3" max="3" width="12.5" customWidth="1"/>
    <col min="4" max="4" width="13.25" customWidth="1"/>
    <col min="5" max="6" width="14" customWidth="1"/>
    <col min="7" max="7" width="12.75" customWidth="1"/>
    <col min="8" max="8" width="11.5" customWidth="1"/>
    <col min="9" max="9" width="6.75" customWidth="1"/>
    <col min="10" max="10" width="13.25" customWidth="1"/>
    <col min="11" max="11" width="10.5" customWidth="1"/>
    <col min="12" max="12" width="15" customWidth="1"/>
    <col min="13" max="13" width="8.75" customWidth="1"/>
    <col min="14" max="14" width="15.5" customWidth="1"/>
    <col min="15" max="15" width="14.25" customWidth="1"/>
    <col min="16" max="16" width="10.5" bestFit="1" customWidth="1"/>
    <col min="17" max="17" width="10.25" bestFit="1" customWidth="1"/>
    <col min="18" max="18" width="12" bestFit="1" customWidth="1"/>
    <col min="19" max="19" width="10.5" bestFit="1" customWidth="1"/>
    <col min="20" max="20" width="12" bestFit="1" customWidth="1"/>
    <col min="21" max="21" width="14" bestFit="1" customWidth="1"/>
    <col min="22" max="22" width="12" bestFit="1" customWidth="1"/>
    <col min="23" max="23" width="11.5" customWidth="1"/>
    <col min="24" max="24" width="10.25" bestFit="1" customWidth="1"/>
    <col min="25" max="25" width="15.5" customWidth="1"/>
    <col min="26" max="26" width="16.25" customWidth="1"/>
    <col min="27" max="27" width="12.5" customWidth="1"/>
    <col min="28" max="29" width="17" customWidth="1"/>
    <col min="30" max="30" width="13.7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43">
        <v>211.029856</v>
      </c>
      <c r="C6" s="43">
        <v>22.468295000000001</v>
      </c>
      <c r="D6" s="26">
        <v>20.185274</v>
      </c>
      <c r="E6" s="26">
        <v>9.2779369999999997</v>
      </c>
      <c r="F6" s="26">
        <v>833.60447699999997</v>
      </c>
      <c r="G6" s="44">
        <v>1923.637123</v>
      </c>
      <c r="H6" s="44">
        <v>616.06844099999989</v>
      </c>
      <c r="I6" s="44"/>
      <c r="J6" s="44"/>
      <c r="K6" s="44">
        <v>195.31335099999995</v>
      </c>
      <c r="L6" s="44">
        <v>54.299893000000004</v>
      </c>
      <c r="M6" s="26">
        <v>0</v>
      </c>
      <c r="N6" s="9">
        <v>3885.8846469999994</v>
      </c>
      <c r="O6" s="11">
        <v>-35.083350924496649</v>
      </c>
      <c r="P6" s="9">
        <v>71.252899999999997</v>
      </c>
      <c r="Q6" s="9">
        <v>1.24</v>
      </c>
      <c r="R6" s="9">
        <v>383.10215299999999</v>
      </c>
      <c r="S6" s="9">
        <v>0</v>
      </c>
      <c r="T6" s="9">
        <v>396.39607699999999</v>
      </c>
      <c r="U6" s="10">
        <v>1300.1606339999998</v>
      </c>
      <c r="V6" s="10">
        <v>1043.0188659999999</v>
      </c>
      <c r="W6" s="10"/>
      <c r="X6" s="10"/>
      <c r="Y6" s="10">
        <v>154.61411900000002</v>
      </c>
      <c r="Z6" s="10">
        <v>18.655479</v>
      </c>
      <c r="AA6" s="10"/>
      <c r="AB6" s="9">
        <v>3368.4402279999995</v>
      </c>
      <c r="AC6" s="12">
        <v>0.8668399950061616</v>
      </c>
      <c r="AD6" s="79">
        <v>488.95636000000002</v>
      </c>
    </row>
    <row r="7" spans="1:30" ht="12">
      <c r="A7" s="7" t="s">
        <v>22</v>
      </c>
      <c r="B7" s="45">
        <v>0</v>
      </c>
      <c r="C7" s="27">
        <v>0</v>
      </c>
      <c r="D7" s="27">
        <v>0</v>
      </c>
      <c r="E7" s="27">
        <v>1.911789</v>
      </c>
      <c r="F7" s="27">
        <v>2.63558</v>
      </c>
      <c r="G7" s="44">
        <v>293.67282999999998</v>
      </c>
      <c r="H7" s="44">
        <v>90.194036999999994</v>
      </c>
      <c r="I7" s="44"/>
      <c r="J7" s="44"/>
      <c r="K7" s="44">
        <v>10.267015000000001</v>
      </c>
      <c r="L7" s="44">
        <v>0</v>
      </c>
      <c r="M7" s="27"/>
      <c r="N7" s="9">
        <v>398.68125099999997</v>
      </c>
      <c r="O7" s="11">
        <v>-20.693590539277128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168.38161400000001</v>
      </c>
      <c r="V7" s="10">
        <v>125.17907</v>
      </c>
      <c r="W7" s="10"/>
      <c r="X7" s="10"/>
      <c r="Y7" s="10">
        <v>31.95</v>
      </c>
      <c r="Z7" s="10">
        <v>0</v>
      </c>
      <c r="AA7" s="10"/>
      <c r="AB7" s="9">
        <v>325.51068400000003</v>
      </c>
      <c r="AC7" s="12">
        <v>0.81646850255318393</v>
      </c>
      <c r="AD7" s="79">
        <v>0</v>
      </c>
    </row>
    <row r="8" spans="1:30" ht="12">
      <c r="A8" s="7" t="s">
        <v>23</v>
      </c>
      <c r="B8" s="45">
        <v>25.155144</v>
      </c>
      <c r="C8" s="27">
        <v>12.4398</v>
      </c>
      <c r="D8" s="27">
        <v>0</v>
      </c>
      <c r="E8" s="27">
        <v>2.2573799999999999</v>
      </c>
      <c r="F8" s="27">
        <v>0.16</v>
      </c>
      <c r="G8" s="44">
        <v>136.93112600000001</v>
      </c>
      <c r="H8" s="44">
        <v>42.326228999999998</v>
      </c>
      <c r="I8" s="44"/>
      <c r="J8" s="44"/>
      <c r="K8" s="44">
        <v>47.389046</v>
      </c>
      <c r="L8" s="44">
        <v>20.097000000000001</v>
      </c>
      <c r="M8" s="27"/>
      <c r="N8" s="9">
        <v>286.75572499999998</v>
      </c>
      <c r="O8" s="11">
        <v>-57.57674867591799</v>
      </c>
      <c r="P8" s="9">
        <v>0</v>
      </c>
      <c r="Q8" s="9">
        <v>0</v>
      </c>
      <c r="R8" s="9">
        <v>77.142386000000002</v>
      </c>
      <c r="S8" s="9">
        <v>13.823677999999999</v>
      </c>
      <c r="T8" s="9">
        <v>51.555098000000001</v>
      </c>
      <c r="U8" s="10">
        <v>151.45817600000001</v>
      </c>
      <c r="V8" s="10">
        <v>86.862101999999993</v>
      </c>
      <c r="W8" s="10"/>
      <c r="X8" s="10"/>
      <c r="Y8" s="10">
        <v>12.363322999999999</v>
      </c>
      <c r="Z8" s="10">
        <v>9.5024230000000003</v>
      </c>
      <c r="AA8" s="10"/>
      <c r="AB8" s="9">
        <v>402.70718599999998</v>
      </c>
      <c r="AC8" s="12">
        <v>1.4043562199150514</v>
      </c>
      <c r="AD8" s="79">
        <v>0</v>
      </c>
    </row>
    <row r="9" spans="1:30" ht="12">
      <c r="A9" s="7" t="s">
        <v>24</v>
      </c>
      <c r="B9" s="43"/>
      <c r="C9" s="26"/>
      <c r="D9" s="26"/>
      <c r="E9" s="26"/>
      <c r="F9" s="26"/>
      <c r="G9" s="44"/>
      <c r="H9" s="44"/>
      <c r="I9" s="44"/>
      <c r="J9" s="44"/>
      <c r="K9" s="44"/>
      <c r="L9" s="44"/>
      <c r="M9" s="26"/>
      <c r="N9" s="9"/>
      <c r="O9" s="11"/>
      <c r="P9" s="9"/>
      <c r="Q9" s="9"/>
      <c r="R9" s="9"/>
      <c r="S9" s="9"/>
      <c r="T9" s="9"/>
      <c r="U9" s="10"/>
      <c r="V9" s="10"/>
      <c r="W9" s="10"/>
      <c r="X9" s="10"/>
      <c r="Y9" s="10"/>
      <c r="Z9" s="10"/>
      <c r="AA9" s="10"/>
      <c r="AB9" s="9">
        <v>0</v>
      </c>
      <c r="AC9" s="12"/>
      <c r="AD9" s="79"/>
    </row>
    <row r="10" spans="1:30" ht="12">
      <c r="A10" s="7" t="s">
        <v>25</v>
      </c>
      <c r="B10" s="43"/>
      <c r="C10" s="26"/>
      <c r="D10" s="26"/>
      <c r="E10" s="26"/>
      <c r="F10" s="26"/>
      <c r="G10" s="44"/>
      <c r="H10" s="44"/>
      <c r="I10" s="44"/>
      <c r="J10" s="44"/>
      <c r="K10" s="44"/>
      <c r="L10" s="44"/>
      <c r="M10" s="26"/>
      <c r="N10" s="9"/>
      <c r="O10" s="11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>
        <v>0</v>
      </c>
      <c r="AC10" s="12"/>
      <c r="AD10" s="79"/>
    </row>
    <row r="11" spans="1:30" ht="12">
      <c r="A11" s="7" t="s">
        <v>26</v>
      </c>
      <c r="B11" s="43"/>
      <c r="C11" s="26"/>
      <c r="D11" s="26"/>
      <c r="E11" s="26"/>
      <c r="F11" s="26"/>
      <c r="G11" s="44"/>
      <c r="H11" s="44"/>
      <c r="I11" s="44"/>
      <c r="J11" s="44"/>
      <c r="K11" s="44"/>
      <c r="L11" s="44"/>
      <c r="M11" s="26"/>
      <c r="N11" s="9"/>
      <c r="O11" s="11"/>
      <c r="P11" s="9"/>
      <c r="Q11" s="9"/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9">
        <v>0</v>
      </c>
      <c r="AC11" s="12"/>
      <c r="AD11" s="79"/>
    </row>
    <row r="12" spans="1:30" ht="12">
      <c r="A12" s="7" t="s">
        <v>27</v>
      </c>
      <c r="B12" s="45">
        <v>0</v>
      </c>
      <c r="C12" s="45">
        <v>0.13500000000000001</v>
      </c>
      <c r="D12" s="45">
        <v>0</v>
      </c>
      <c r="E12" s="45">
        <v>0</v>
      </c>
      <c r="F12" s="45">
        <v>0</v>
      </c>
      <c r="G12" s="44">
        <v>695.16463199999998</v>
      </c>
      <c r="H12" s="44">
        <v>173.62452400000001</v>
      </c>
      <c r="I12" s="44"/>
      <c r="J12" s="44"/>
      <c r="K12" s="44">
        <v>5.9177999999999997</v>
      </c>
      <c r="L12" s="44">
        <v>0</v>
      </c>
      <c r="M12" s="27"/>
      <c r="N12" s="9">
        <v>874.84195599999998</v>
      </c>
      <c r="O12" s="11">
        <v>49.742730773839064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227.45222100000001</v>
      </c>
      <c r="V12" s="10">
        <v>92.790640999999994</v>
      </c>
      <c r="W12" s="10"/>
      <c r="X12" s="10"/>
      <c r="Y12" s="10">
        <v>1.0802799999999999</v>
      </c>
      <c r="Z12" s="10">
        <v>0</v>
      </c>
      <c r="AA12" s="10"/>
      <c r="AB12" s="9">
        <v>321.32314200000002</v>
      </c>
      <c r="AC12" s="12">
        <v>0.36729278905320362</v>
      </c>
      <c r="AD12" s="79">
        <v>0</v>
      </c>
    </row>
    <row r="13" spans="1:30" ht="12">
      <c r="A13" s="7" t="s">
        <v>28</v>
      </c>
      <c r="B13" s="43"/>
      <c r="C13" s="26"/>
      <c r="D13" s="26"/>
      <c r="E13" s="26"/>
      <c r="F13" s="26"/>
      <c r="G13" s="44"/>
      <c r="H13" s="44"/>
      <c r="I13" s="44"/>
      <c r="J13" s="44"/>
      <c r="K13" s="44"/>
      <c r="L13" s="44"/>
      <c r="M13" s="26"/>
      <c r="N13" s="9"/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>
        <v>0</v>
      </c>
      <c r="AC13" s="12"/>
      <c r="AD13" s="79"/>
    </row>
    <row r="14" spans="1:30" ht="12">
      <c r="A14" s="7" t="s">
        <v>29</v>
      </c>
      <c r="B14" s="43"/>
      <c r="C14" s="26"/>
      <c r="D14" s="26"/>
      <c r="E14" s="26"/>
      <c r="F14" s="26"/>
      <c r="G14" s="44"/>
      <c r="H14" s="44"/>
      <c r="I14" s="44"/>
      <c r="J14" s="44"/>
      <c r="K14" s="44"/>
      <c r="L14" s="44"/>
      <c r="M14" s="26"/>
      <c r="N14" s="9"/>
      <c r="O14" s="11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9">
        <v>0</v>
      </c>
      <c r="AC14" s="12"/>
      <c r="AD14" s="79"/>
    </row>
    <row r="15" spans="1:30" ht="12">
      <c r="A15" s="7" t="s">
        <v>30</v>
      </c>
      <c r="B15" s="43"/>
      <c r="C15" s="26"/>
      <c r="D15" s="26"/>
      <c r="E15" s="26"/>
      <c r="F15" s="26"/>
      <c r="G15" s="44"/>
      <c r="H15" s="44"/>
      <c r="I15" s="44"/>
      <c r="J15" s="44"/>
      <c r="K15" s="44"/>
      <c r="L15" s="44"/>
      <c r="M15" s="26"/>
      <c r="N15" s="9"/>
      <c r="O15" s="11"/>
      <c r="P15" s="9"/>
      <c r="Q15" s="9"/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9">
        <v>0</v>
      </c>
      <c r="AC15" s="12"/>
      <c r="AD15" s="79"/>
    </row>
    <row r="16" spans="1:30" ht="12">
      <c r="A16" s="7" t="s">
        <v>31</v>
      </c>
      <c r="B16" s="43"/>
      <c r="C16" s="26"/>
      <c r="D16" s="26"/>
      <c r="E16" s="26"/>
      <c r="F16" s="26"/>
      <c r="G16" s="44"/>
      <c r="H16" s="44"/>
      <c r="I16" s="44"/>
      <c r="J16" s="44"/>
      <c r="K16" s="44"/>
      <c r="L16" s="44"/>
      <c r="M16" s="26"/>
      <c r="N16" s="9"/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>
        <v>0</v>
      </c>
      <c r="AC16" s="12"/>
      <c r="AD16" s="79"/>
    </row>
    <row r="17" spans="1:30" ht="12">
      <c r="A17" s="7" t="s">
        <v>32</v>
      </c>
      <c r="B17" s="43"/>
      <c r="C17" s="26"/>
      <c r="D17" s="26"/>
      <c r="E17" s="26"/>
      <c r="F17" s="26"/>
      <c r="G17" s="44"/>
      <c r="H17" s="44"/>
      <c r="I17" s="44"/>
      <c r="J17" s="44"/>
      <c r="K17" s="44"/>
      <c r="L17" s="44"/>
      <c r="M17" s="26"/>
      <c r="N17" s="9"/>
      <c r="O17" s="11"/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9">
        <v>0</v>
      </c>
      <c r="AC17" s="12"/>
      <c r="AD17" s="79"/>
    </row>
    <row r="18" spans="1:30" ht="12">
      <c r="A18" s="7" t="s">
        <v>33</v>
      </c>
      <c r="B18" s="43"/>
      <c r="C18" s="26"/>
      <c r="D18" s="26"/>
      <c r="E18" s="26"/>
      <c r="F18" s="26"/>
      <c r="G18" s="44"/>
      <c r="H18" s="44"/>
      <c r="I18" s="44"/>
      <c r="J18" s="44"/>
      <c r="K18" s="44"/>
      <c r="L18" s="44"/>
      <c r="M18" s="26"/>
      <c r="N18" s="9"/>
      <c r="O18" s="11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>
        <v>0</v>
      </c>
      <c r="AC18" s="12"/>
      <c r="AD18" s="79"/>
    </row>
    <row r="19" spans="1:30" ht="12">
      <c r="A19" s="7" t="s">
        <v>34</v>
      </c>
      <c r="B19" s="43"/>
      <c r="C19" s="26"/>
      <c r="D19" s="26"/>
      <c r="E19" s="26"/>
      <c r="F19" s="26"/>
      <c r="G19" s="44"/>
      <c r="H19" s="44"/>
      <c r="I19" s="44"/>
      <c r="J19" s="44"/>
      <c r="K19" s="44"/>
      <c r="L19" s="44"/>
      <c r="M19" s="26"/>
      <c r="N19" s="9"/>
      <c r="O19" s="11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>
        <v>0</v>
      </c>
      <c r="AC19" s="12"/>
      <c r="AD19" s="79"/>
    </row>
    <row r="20" spans="1:30" ht="12">
      <c r="A20" s="7" t="s">
        <v>18</v>
      </c>
      <c r="B20" s="26">
        <v>236.185</v>
      </c>
      <c r="C20" s="26">
        <v>35.043095000000001</v>
      </c>
      <c r="D20" s="26">
        <v>20.185274</v>
      </c>
      <c r="E20" s="26">
        <v>13.447106</v>
      </c>
      <c r="F20" s="26">
        <v>836.40005699999995</v>
      </c>
      <c r="G20" s="29">
        <v>3049.4057109999999</v>
      </c>
      <c r="H20" s="29">
        <v>922.21323099999995</v>
      </c>
      <c r="I20" s="29">
        <v>0</v>
      </c>
      <c r="J20" s="29">
        <v>0</v>
      </c>
      <c r="K20" s="29">
        <v>258.88721199999998</v>
      </c>
      <c r="L20" s="29">
        <v>74.396893000000006</v>
      </c>
      <c r="M20" s="26"/>
      <c r="N20" s="9">
        <v>5446.1635789999991</v>
      </c>
      <c r="O20" s="13">
        <v>-29.716401693672857</v>
      </c>
      <c r="P20" s="9">
        <v>71.252899999999997</v>
      </c>
      <c r="Q20" s="9">
        <v>1.24</v>
      </c>
      <c r="R20" s="9">
        <v>460.24453899999997</v>
      </c>
      <c r="S20" s="9">
        <v>13.823677999999999</v>
      </c>
      <c r="T20" s="9">
        <v>447.95117499999998</v>
      </c>
      <c r="U20" s="10">
        <v>1847.4526450000001</v>
      </c>
      <c r="V20" s="10">
        <v>1347.8506789999999</v>
      </c>
      <c r="W20" s="10">
        <v>0</v>
      </c>
      <c r="X20" s="10">
        <v>0</v>
      </c>
      <c r="Y20" s="10">
        <v>200.007722</v>
      </c>
      <c r="Z20" s="10">
        <v>28.157902</v>
      </c>
      <c r="AA20" s="10">
        <v>0</v>
      </c>
      <c r="AB20" s="9">
        <v>4417.9812399999992</v>
      </c>
      <c r="AC20" s="12">
        <v>0.81120979491607736</v>
      </c>
      <c r="AD20" s="79">
        <v>488.95636000000002</v>
      </c>
    </row>
    <row r="21" spans="1:30" ht="11.25">
      <c r="N21" s="76"/>
    </row>
    <row r="22" spans="1:30" ht="11.25">
      <c r="N22" s="77">
        <f>SUM(N6:N19)</f>
        <v>5446.1635789999991</v>
      </c>
      <c r="P22" s="78">
        <f>SUM(P6:P19)</f>
        <v>71.252899999999997</v>
      </c>
      <c r="Q22" s="78">
        <f t="shared" ref="Q22:AD22" si="0">SUM(Q6:Q19)</f>
        <v>1.24</v>
      </c>
      <c r="R22" s="78">
        <f t="shared" si="0"/>
        <v>460.24453899999997</v>
      </c>
      <c r="S22" s="78">
        <f t="shared" si="0"/>
        <v>13.823677999999999</v>
      </c>
      <c r="T22" s="78">
        <f t="shared" si="0"/>
        <v>447.95117499999998</v>
      </c>
      <c r="U22" s="78">
        <f t="shared" si="0"/>
        <v>1847.4526449999998</v>
      </c>
      <c r="V22" s="78">
        <f t="shared" si="0"/>
        <v>1347.8506789999999</v>
      </c>
      <c r="W22" s="78">
        <f t="shared" si="0"/>
        <v>0</v>
      </c>
      <c r="X22" s="78">
        <f t="shared" si="0"/>
        <v>0</v>
      </c>
      <c r="Y22" s="78">
        <f t="shared" si="0"/>
        <v>200.007722</v>
      </c>
      <c r="Z22" s="78">
        <f t="shared" si="0"/>
        <v>28.157902</v>
      </c>
      <c r="AA22" s="78">
        <f t="shared" si="0"/>
        <v>0</v>
      </c>
      <c r="AB22" s="78">
        <f t="shared" si="0"/>
        <v>4417.9812399999992</v>
      </c>
      <c r="AC22" s="78"/>
      <c r="AD22" s="78">
        <f t="shared" si="0"/>
        <v>488.95636000000002</v>
      </c>
    </row>
    <row r="23" spans="1:30">
      <c r="N23" s="4"/>
    </row>
    <row r="24" spans="1:30" ht="11.25">
      <c r="N24" s="77">
        <f>SUM(B20:M20)</f>
        <v>5446.1635789999991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23"/>
  <sheetViews>
    <sheetView workbookViewId="0">
      <selection activeCell="I28" sqref="I28"/>
    </sheetView>
  </sheetViews>
  <sheetFormatPr defaultRowHeight="9"/>
  <cols>
    <col min="2" max="2" width="14.5" customWidth="1"/>
    <col min="3" max="3" width="15.5" hidden="1" customWidth="1"/>
    <col min="4" max="4" width="15" hidden="1" customWidth="1"/>
    <col min="5" max="5" width="17.75" customWidth="1"/>
    <col min="6" max="6" width="12.5" customWidth="1"/>
    <col min="7" max="7" width="17.5" customWidth="1"/>
    <col min="8" max="8" width="18" customWidth="1"/>
    <col min="9" max="9" width="13.25" customWidth="1"/>
    <col min="10" max="10" width="10.75" customWidth="1"/>
    <col min="11" max="11" width="11.75" customWidth="1"/>
    <col min="12" max="12" width="8.5" customWidth="1"/>
    <col min="13" max="13" width="13.5" customWidth="1"/>
    <col min="14" max="14" width="15.5" customWidth="1"/>
    <col min="15" max="15" width="14.25" customWidth="1"/>
    <col min="16" max="16" width="12" bestFit="1" customWidth="1"/>
    <col min="17" max="17" width="10.25" bestFit="1" customWidth="1"/>
    <col min="18" max="19" width="10.5" bestFit="1" customWidth="1"/>
    <col min="20" max="20" width="12" bestFit="1" customWidth="1"/>
    <col min="21" max="22" width="14" bestFit="1" customWidth="1"/>
    <col min="23" max="23" width="12" customWidth="1"/>
    <col min="24" max="24" width="10.25" bestFit="1" customWidth="1"/>
    <col min="25" max="25" width="13.25" customWidth="1"/>
    <col min="26" max="26" width="13" customWidth="1"/>
    <col min="27" max="27" width="12.5" customWidth="1"/>
    <col min="28" max="29" width="17" customWidth="1"/>
    <col min="30" max="30" width="18.2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194</v>
      </c>
    </row>
    <row r="6" spans="1:30" ht="12">
      <c r="A6" s="7" t="s">
        <v>21</v>
      </c>
      <c r="B6" s="8">
        <v>1292.1170419999999</v>
      </c>
      <c r="C6" s="9">
        <v>122.83776200000001</v>
      </c>
      <c r="D6" s="9">
        <v>808.64682000000016</v>
      </c>
      <c r="E6" s="9">
        <v>603.37464399999999</v>
      </c>
      <c r="F6" s="9">
        <v>1752.9601170000001</v>
      </c>
      <c r="G6" s="10">
        <v>14760.564485999999</v>
      </c>
      <c r="H6" s="10">
        <v>4793.0245260000002</v>
      </c>
      <c r="I6" s="10">
        <v>0</v>
      </c>
      <c r="J6" s="10">
        <v>58.873531</v>
      </c>
      <c r="K6" s="10">
        <v>1082.1785420000001</v>
      </c>
      <c r="L6" s="10">
        <v>57.387206000000006</v>
      </c>
      <c r="M6" s="9">
        <v>52.285575000000001</v>
      </c>
      <c r="N6" s="9">
        <v>25384.250251000005</v>
      </c>
      <c r="O6" s="11">
        <v>23.45237548061375</v>
      </c>
      <c r="P6" s="9">
        <v>136.93160399999999</v>
      </c>
      <c r="Q6" s="9">
        <v>0.61307700000000009</v>
      </c>
      <c r="R6" s="9">
        <v>140.21990899999997</v>
      </c>
      <c r="S6" s="9">
        <v>15.088706</v>
      </c>
      <c r="T6" s="9">
        <v>570.95628699999997</v>
      </c>
      <c r="U6" s="10">
        <v>6463.9958200000001</v>
      </c>
      <c r="V6" s="10">
        <v>3476.4096269999995</v>
      </c>
      <c r="W6" s="10">
        <v>0</v>
      </c>
      <c r="X6" s="10">
        <v>69.838780999999997</v>
      </c>
      <c r="Y6" s="10">
        <v>186.74364</v>
      </c>
      <c r="Z6" s="10">
        <v>21.032834000000001</v>
      </c>
      <c r="AA6" s="10">
        <v>0.30515399999999998</v>
      </c>
      <c r="AB6" s="9">
        <v>11082.135439</v>
      </c>
      <c r="AC6" s="12">
        <v>0.43657525156030252</v>
      </c>
      <c r="AD6" s="79">
        <v>8860.5838290000011</v>
      </c>
    </row>
    <row r="7" spans="1:30" ht="12">
      <c r="A7" s="7" t="s">
        <v>22</v>
      </c>
      <c r="B7" s="8">
        <v>185.60688799999997</v>
      </c>
      <c r="C7" s="9">
        <v>16.028554999999997</v>
      </c>
      <c r="D7" s="9">
        <v>362.45267699999999</v>
      </c>
      <c r="E7" s="9">
        <v>119.370248</v>
      </c>
      <c r="F7" s="9">
        <v>226.80792400000001</v>
      </c>
      <c r="G7" s="10">
        <v>2556.0777539999999</v>
      </c>
      <c r="H7" s="10">
        <v>1020.8281620000001</v>
      </c>
      <c r="I7" s="10">
        <v>0</v>
      </c>
      <c r="J7" s="10">
        <v>0</v>
      </c>
      <c r="K7" s="10">
        <v>413.43061499999999</v>
      </c>
      <c r="L7" s="10">
        <v>0</v>
      </c>
      <c r="M7" s="9">
        <v>5.3649990000000001</v>
      </c>
      <c r="N7" s="9">
        <v>4905.9678220000005</v>
      </c>
      <c r="O7" s="11">
        <v>47.184992840976726</v>
      </c>
      <c r="P7" s="9">
        <v>21.991972000000001</v>
      </c>
      <c r="Q7" s="9">
        <v>0</v>
      </c>
      <c r="R7" s="9">
        <v>0</v>
      </c>
      <c r="S7" s="9">
        <v>74.39944100000001</v>
      </c>
      <c r="T7" s="9">
        <v>31.718597999999997</v>
      </c>
      <c r="U7" s="10">
        <v>888.74129499999992</v>
      </c>
      <c r="V7" s="10">
        <v>608.25521700000002</v>
      </c>
      <c r="W7" s="10">
        <v>0</v>
      </c>
      <c r="X7" s="10">
        <v>0</v>
      </c>
      <c r="Y7" s="10">
        <v>178.34353899999999</v>
      </c>
      <c r="Z7" s="10">
        <v>0</v>
      </c>
      <c r="AA7" s="10">
        <v>0</v>
      </c>
      <c r="AB7" s="9">
        <v>1803.4500619999999</v>
      </c>
      <c r="AC7" s="12">
        <v>0.36760332057473483</v>
      </c>
      <c r="AD7" s="79">
        <v>2253.3448550000003</v>
      </c>
    </row>
    <row r="8" spans="1:30" ht="12">
      <c r="A8" s="7" t="s">
        <v>23</v>
      </c>
      <c r="B8" s="8">
        <v>130.97149300000001</v>
      </c>
      <c r="C8" s="9">
        <v>1.7853580000000002</v>
      </c>
      <c r="D8" s="9">
        <v>3.3550589999999998</v>
      </c>
      <c r="E8" s="9">
        <v>108.03086499999999</v>
      </c>
      <c r="F8" s="9">
        <v>131.71777700000001</v>
      </c>
      <c r="G8" s="10">
        <v>2556.8242589999995</v>
      </c>
      <c r="H8" s="10">
        <v>914.73638200000005</v>
      </c>
      <c r="I8" s="10">
        <v>0</v>
      </c>
      <c r="J8" s="10">
        <v>0</v>
      </c>
      <c r="K8" s="10">
        <v>234.37068100000002</v>
      </c>
      <c r="L8" s="10">
        <v>2.2801080000000002</v>
      </c>
      <c r="M8" s="9">
        <v>1.05</v>
      </c>
      <c r="N8" s="9">
        <v>4085.1219819999997</v>
      </c>
      <c r="O8" s="11">
        <v>13.996100021048049</v>
      </c>
      <c r="P8" s="9">
        <v>47.478673000000001</v>
      </c>
      <c r="Q8" s="9">
        <v>0</v>
      </c>
      <c r="R8" s="9">
        <v>0</v>
      </c>
      <c r="S8" s="9">
        <v>0</v>
      </c>
      <c r="T8" s="9">
        <v>54.757849</v>
      </c>
      <c r="U8" s="10">
        <v>1014.506391</v>
      </c>
      <c r="V8" s="10">
        <v>686.68082099999992</v>
      </c>
      <c r="W8" s="10">
        <v>0</v>
      </c>
      <c r="X8" s="10">
        <v>0</v>
      </c>
      <c r="Y8" s="10">
        <v>65.706226000000001</v>
      </c>
      <c r="Z8" s="10">
        <v>0</v>
      </c>
      <c r="AA8" s="10">
        <v>0</v>
      </c>
      <c r="AB8" s="9">
        <v>1869.12996</v>
      </c>
      <c r="AC8" s="12">
        <v>0.45754569098201292</v>
      </c>
      <c r="AD8" s="79">
        <v>2501.8339070000002</v>
      </c>
    </row>
    <row r="9" spans="1:30" ht="12">
      <c r="A9" s="7" t="s">
        <v>24</v>
      </c>
      <c r="B9" s="8">
        <v>135.33434299999999</v>
      </c>
      <c r="C9" s="9">
        <v>9.6177759999999992</v>
      </c>
      <c r="D9" s="9">
        <v>0</v>
      </c>
      <c r="E9" s="9">
        <v>4.20953</v>
      </c>
      <c r="F9" s="9">
        <v>366.36672900000002</v>
      </c>
      <c r="G9" s="10">
        <v>2183.549309</v>
      </c>
      <c r="H9" s="10">
        <v>853.53915900000004</v>
      </c>
      <c r="I9" s="10">
        <v>0</v>
      </c>
      <c r="J9" s="10">
        <v>0</v>
      </c>
      <c r="K9" s="10">
        <v>654.15130099999999</v>
      </c>
      <c r="L9" s="10">
        <v>40.145800000000001</v>
      </c>
      <c r="M9" s="9">
        <v>0</v>
      </c>
      <c r="N9" s="9">
        <v>4246.913947</v>
      </c>
      <c r="O9" s="11">
        <v>20.585906696650326</v>
      </c>
      <c r="P9" s="9">
        <v>1.2255579999999999</v>
      </c>
      <c r="Q9" s="9">
        <v>0</v>
      </c>
      <c r="R9" s="9">
        <v>0</v>
      </c>
      <c r="S9" s="9">
        <v>0</v>
      </c>
      <c r="T9" s="9">
        <v>126.90843400000001</v>
      </c>
      <c r="U9" s="10">
        <v>980.93814000000009</v>
      </c>
      <c r="V9" s="10">
        <v>636.94542200000012</v>
      </c>
      <c r="W9" s="10">
        <v>0</v>
      </c>
      <c r="X9" s="10">
        <v>0</v>
      </c>
      <c r="Y9" s="10">
        <v>128.91906399999999</v>
      </c>
      <c r="Z9" s="10">
        <v>15.636457</v>
      </c>
      <c r="AA9" s="10">
        <v>0</v>
      </c>
      <c r="AB9" s="9">
        <v>1890.573075</v>
      </c>
      <c r="AC9" s="12">
        <v>0.44516397049568002</v>
      </c>
      <c r="AD9" s="79">
        <v>1558.6195560000001</v>
      </c>
    </row>
    <row r="10" spans="1:30" ht="12">
      <c r="A10" s="7" t="s">
        <v>25</v>
      </c>
      <c r="B10" s="8">
        <v>27.624417999999999</v>
      </c>
      <c r="C10" s="9">
        <v>0.86669699999999994</v>
      </c>
      <c r="D10" s="9">
        <v>12.6</v>
      </c>
      <c r="E10" s="9">
        <v>7.5992729999999993</v>
      </c>
      <c r="F10" s="9">
        <v>170.01278500000001</v>
      </c>
      <c r="G10" s="10">
        <v>2410.8016090000001</v>
      </c>
      <c r="H10" s="10">
        <v>881.18923099999984</v>
      </c>
      <c r="I10" s="10">
        <v>0</v>
      </c>
      <c r="J10" s="10">
        <v>0</v>
      </c>
      <c r="K10" s="10">
        <v>355.38222999999999</v>
      </c>
      <c r="L10" s="10">
        <v>0.02</v>
      </c>
      <c r="M10" s="9">
        <v>0</v>
      </c>
      <c r="N10" s="9">
        <v>3866.096243</v>
      </c>
      <c r="O10" s="11">
        <v>49.19472243005562</v>
      </c>
      <c r="P10" s="9">
        <v>154.320267</v>
      </c>
      <c r="Q10" s="9">
        <v>0</v>
      </c>
      <c r="R10" s="9">
        <v>0</v>
      </c>
      <c r="S10" s="9">
        <v>0</v>
      </c>
      <c r="T10" s="9">
        <v>67.001862000000003</v>
      </c>
      <c r="U10" s="10">
        <v>914.30993099999989</v>
      </c>
      <c r="V10" s="10">
        <v>571.67423700000006</v>
      </c>
      <c r="W10" s="10">
        <v>0</v>
      </c>
      <c r="X10" s="10">
        <v>0</v>
      </c>
      <c r="Y10" s="10">
        <v>64.533199999999994</v>
      </c>
      <c r="Z10" s="10">
        <v>0</v>
      </c>
      <c r="AA10" s="10">
        <v>0</v>
      </c>
      <c r="AB10" s="9">
        <v>1771.8394970000002</v>
      </c>
      <c r="AC10" s="12">
        <v>0.45830196291882641</v>
      </c>
      <c r="AD10" s="79">
        <v>1994.257445</v>
      </c>
    </row>
    <row r="11" spans="1:30" ht="12">
      <c r="A11" s="7" t="s">
        <v>26</v>
      </c>
      <c r="B11" s="8">
        <v>96.500054000000006</v>
      </c>
      <c r="C11" s="9">
        <v>19.608836</v>
      </c>
      <c r="D11" s="9">
        <v>5.4477010000000003</v>
      </c>
      <c r="E11" s="9">
        <v>26.567440000000001</v>
      </c>
      <c r="F11" s="9">
        <v>167.47179599999998</v>
      </c>
      <c r="G11" s="10">
        <v>3415.4154210000002</v>
      </c>
      <c r="H11" s="10">
        <v>1140.8646429999999</v>
      </c>
      <c r="I11" s="10">
        <v>0</v>
      </c>
      <c r="J11" s="10">
        <v>0</v>
      </c>
      <c r="K11" s="10">
        <v>368.56917400000003</v>
      </c>
      <c r="L11" s="10">
        <v>37.141556000000001</v>
      </c>
      <c r="M11" s="9">
        <v>216.01118500000001</v>
      </c>
      <c r="N11" s="9">
        <v>5493.5978059999998</v>
      </c>
      <c r="O11" s="11">
        <v>31.978416603987714</v>
      </c>
      <c r="P11" s="9">
        <v>26.048289</v>
      </c>
      <c r="Q11" s="9">
        <v>11.602808</v>
      </c>
      <c r="R11" s="9">
        <v>6.004378</v>
      </c>
      <c r="S11" s="9">
        <v>4.7329360000000005</v>
      </c>
      <c r="T11" s="9">
        <v>33.938284000000003</v>
      </c>
      <c r="U11" s="10">
        <v>1444.4647949999999</v>
      </c>
      <c r="V11" s="10">
        <v>993.81109200000003</v>
      </c>
      <c r="W11" s="10">
        <v>0</v>
      </c>
      <c r="X11" s="10">
        <v>0</v>
      </c>
      <c r="Y11" s="10">
        <v>145.104266</v>
      </c>
      <c r="Z11" s="10">
        <v>26.649415999999999</v>
      </c>
      <c r="AA11" s="10">
        <v>30.626438</v>
      </c>
      <c r="AB11" s="9">
        <v>2722.9827019999998</v>
      </c>
      <c r="AC11" s="12">
        <v>0.49566473523526083</v>
      </c>
      <c r="AD11" s="79">
        <v>2851.7147059999998</v>
      </c>
    </row>
    <row r="12" spans="1:30" ht="12">
      <c r="A12" s="7" t="s">
        <v>27</v>
      </c>
      <c r="B12" s="8">
        <v>310.37242799999996</v>
      </c>
      <c r="C12" s="9">
        <v>5.2649509999999999</v>
      </c>
      <c r="D12" s="9">
        <v>174.46726200000001</v>
      </c>
      <c r="E12" s="9">
        <v>47.439904999999996</v>
      </c>
      <c r="F12" s="9">
        <v>266.628739</v>
      </c>
      <c r="G12" s="10">
        <v>3481.5349310000001</v>
      </c>
      <c r="H12" s="10">
        <v>1156.0658410000001</v>
      </c>
      <c r="I12" s="10">
        <v>0</v>
      </c>
      <c r="J12" s="10">
        <v>0</v>
      </c>
      <c r="K12" s="10">
        <v>386.94721800000002</v>
      </c>
      <c r="L12" s="10">
        <v>2.7614000000000001</v>
      </c>
      <c r="M12" s="9">
        <v>199.44394800000001</v>
      </c>
      <c r="N12" s="9">
        <v>6030.9266230000012</v>
      </c>
      <c r="O12" s="11">
        <v>41.214145839465729</v>
      </c>
      <c r="P12" s="9">
        <v>32.975330999999997</v>
      </c>
      <c r="Q12" s="9">
        <v>0</v>
      </c>
      <c r="R12" s="9">
        <v>3.6353789999999999</v>
      </c>
      <c r="S12" s="9">
        <v>0.40982399999999997</v>
      </c>
      <c r="T12" s="9">
        <v>66.920394999999999</v>
      </c>
      <c r="U12" s="10">
        <v>1099.3858660000001</v>
      </c>
      <c r="V12" s="10">
        <v>969.65033200000005</v>
      </c>
      <c r="W12" s="10">
        <v>0</v>
      </c>
      <c r="X12" s="10">
        <v>0</v>
      </c>
      <c r="Y12" s="10">
        <v>56.855660999999998</v>
      </c>
      <c r="Z12" s="10">
        <v>2.2081970000000002</v>
      </c>
      <c r="AA12" s="10">
        <v>27.692250000000001</v>
      </c>
      <c r="AB12" s="9">
        <v>2259.7332350000001</v>
      </c>
      <c r="AC12" s="12">
        <v>0.37469088520860283</v>
      </c>
      <c r="AD12" s="79">
        <v>2599.9914699999999</v>
      </c>
    </row>
    <row r="13" spans="1:30" ht="12">
      <c r="A13" s="7" t="s">
        <v>28</v>
      </c>
      <c r="B13" s="8">
        <v>8.7398939999999996</v>
      </c>
      <c r="C13" s="9">
        <v>2.162922</v>
      </c>
      <c r="D13" s="9">
        <v>-42.239331</v>
      </c>
      <c r="E13" s="9">
        <v>2.7349999999999999</v>
      </c>
      <c r="F13" s="9">
        <v>110.199196</v>
      </c>
      <c r="G13" s="10">
        <v>1298.9031339999999</v>
      </c>
      <c r="H13" s="10">
        <v>400.62514700000003</v>
      </c>
      <c r="I13" s="10">
        <v>0</v>
      </c>
      <c r="J13" s="10">
        <v>36.505000000000003</v>
      </c>
      <c r="K13" s="10">
        <v>271.042058</v>
      </c>
      <c r="L13" s="10">
        <v>0.660246</v>
      </c>
      <c r="M13" s="9">
        <v>1.28</v>
      </c>
      <c r="N13" s="9">
        <v>2090.6132660000003</v>
      </c>
      <c r="O13" s="11">
        <v>21.377098947453241</v>
      </c>
      <c r="P13" s="9">
        <v>0</v>
      </c>
      <c r="Q13" s="9">
        <v>0</v>
      </c>
      <c r="R13" s="9">
        <v>9.0634619999999995</v>
      </c>
      <c r="S13" s="9">
        <v>0</v>
      </c>
      <c r="T13" s="9">
        <v>11.403893</v>
      </c>
      <c r="U13" s="10">
        <v>520.74920499999996</v>
      </c>
      <c r="V13" s="10">
        <v>279.250968</v>
      </c>
      <c r="W13" s="10">
        <v>0</v>
      </c>
      <c r="X13" s="10">
        <v>0</v>
      </c>
      <c r="Y13" s="10">
        <v>106.67906599999999</v>
      </c>
      <c r="Z13" s="10">
        <v>8.9261999999999994E-2</v>
      </c>
      <c r="AA13" s="10">
        <v>0</v>
      </c>
      <c r="AB13" s="9">
        <v>927.2358559999999</v>
      </c>
      <c r="AC13" s="12">
        <v>0.4435233771256476</v>
      </c>
      <c r="AD13" s="79">
        <v>984.96340200000009</v>
      </c>
    </row>
    <row r="14" spans="1:30" ht="12">
      <c r="A14" s="7" t="s">
        <v>29</v>
      </c>
      <c r="B14" s="8">
        <v>7.8987009999999991</v>
      </c>
      <c r="C14" s="9">
        <v>10.162691000000001</v>
      </c>
      <c r="D14" s="9">
        <v>37.1</v>
      </c>
      <c r="E14" s="9">
        <v>2.3420000000000001</v>
      </c>
      <c r="F14" s="9">
        <v>124.826049</v>
      </c>
      <c r="G14" s="10">
        <v>1124.119858</v>
      </c>
      <c r="H14" s="10">
        <v>421.36059599999999</v>
      </c>
      <c r="I14" s="10">
        <v>0</v>
      </c>
      <c r="J14" s="10">
        <v>0</v>
      </c>
      <c r="K14" s="10">
        <v>110.47731499999999</v>
      </c>
      <c r="L14" s="10">
        <v>0</v>
      </c>
      <c r="M14" s="9">
        <v>12.985009</v>
      </c>
      <c r="N14" s="9">
        <v>1851.2722190000002</v>
      </c>
      <c r="O14" s="11">
        <v>52.698348402317706</v>
      </c>
      <c r="P14" s="9">
        <v>1.4E-2</v>
      </c>
      <c r="Q14" s="9">
        <v>0</v>
      </c>
      <c r="R14" s="9">
        <v>0</v>
      </c>
      <c r="S14" s="9">
        <v>0.57264599999999999</v>
      </c>
      <c r="T14" s="9">
        <v>37.756599999999999</v>
      </c>
      <c r="U14" s="10">
        <v>472.15189500000002</v>
      </c>
      <c r="V14" s="10">
        <v>281.21541500000001</v>
      </c>
      <c r="W14" s="10">
        <v>0</v>
      </c>
      <c r="X14" s="10">
        <v>0</v>
      </c>
      <c r="Y14" s="10">
        <v>20.031690000000001</v>
      </c>
      <c r="Z14" s="10">
        <v>0</v>
      </c>
      <c r="AA14" s="10">
        <v>0</v>
      </c>
      <c r="AB14" s="9">
        <v>811.74224600000002</v>
      </c>
      <c r="AC14" s="12">
        <v>0.43847805723486633</v>
      </c>
      <c r="AD14" s="79">
        <v>881.26645700000006</v>
      </c>
    </row>
    <row r="15" spans="1:30" ht="12">
      <c r="A15" s="7" t="s">
        <v>30</v>
      </c>
      <c r="B15" s="8">
        <v>27.425144</v>
      </c>
      <c r="C15" s="9">
        <v>15.395613000000001</v>
      </c>
      <c r="D15" s="9">
        <v>5.7520249999999997</v>
      </c>
      <c r="E15" s="9">
        <v>10.867658</v>
      </c>
      <c r="F15" s="9">
        <v>129.94330300000001</v>
      </c>
      <c r="G15" s="10">
        <v>1350.416641</v>
      </c>
      <c r="H15" s="10">
        <v>461.41044199999999</v>
      </c>
      <c r="I15" s="10">
        <v>0</v>
      </c>
      <c r="J15" s="10">
        <v>0</v>
      </c>
      <c r="K15" s="10">
        <v>85.167806999999996</v>
      </c>
      <c r="L15" s="10">
        <v>3.5000000000000003E-2</v>
      </c>
      <c r="M15" s="9">
        <v>0</v>
      </c>
      <c r="N15" s="9">
        <v>2086.4136329999997</v>
      </c>
      <c r="O15" s="11">
        <v>18.165526810424623</v>
      </c>
      <c r="P15" s="9">
        <v>5.125076</v>
      </c>
      <c r="Q15" s="9">
        <v>0</v>
      </c>
      <c r="R15" s="9">
        <v>0</v>
      </c>
      <c r="S15" s="9">
        <v>0</v>
      </c>
      <c r="T15" s="9">
        <v>29.327231000000001</v>
      </c>
      <c r="U15" s="10">
        <v>620.18858899999998</v>
      </c>
      <c r="V15" s="10">
        <v>257.37730199999999</v>
      </c>
      <c r="W15" s="10">
        <v>0</v>
      </c>
      <c r="X15" s="10">
        <v>0</v>
      </c>
      <c r="Y15" s="10">
        <v>36.814981000000003</v>
      </c>
      <c r="Z15" s="10">
        <v>0</v>
      </c>
      <c r="AA15" s="10">
        <v>0</v>
      </c>
      <c r="AB15" s="9">
        <v>948.83317899999997</v>
      </c>
      <c r="AC15" s="12">
        <v>0.4547675321866535</v>
      </c>
      <c r="AD15" s="79">
        <v>1065.4909060000002</v>
      </c>
    </row>
    <row r="16" spans="1:30" ht="12">
      <c r="A16" s="7" t="s">
        <v>31</v>
      </c>
      <c r="B16" s="8">
        <v>4.6607199999999995</v>
      </c>
      <c r="C16" s="9">
        <v>1.8339369999999999</v>
      </c>
      <c r="D16" s="9">
        <v>0</v>
      </c>
      <c r="E16" s="9">
        <v>2.2730000000000001</v>
      </c>
      <c r="F16" s="9">
        <v>74.095821000000001</v>
      </c>
      <c r="G16" s="10">
        <v>1287.370568</v>
      </c>
      <c r="H16" s="10">
        <v>506.07012900000001</v>
      </c>
      <c r="I16" s="10">
        <v>0</v>
      </c>
      <c r="J16" s="10">
        <v>0</v>
      </c>
      <c r="K16" s="10">
        <v>94.670114999999996</v>
      </c>
      <c r="L16" s="10">
        <v>1.4999999999999999E-2</v>
      </c>
      <c r="M16" s="9">
        <v>109.59168000000001</v>
      </c>
      <c r="N16" s="9">
        <v>2080.58097</v>
      </c>
      <c r="O16" s="11">
        <v>59.092444376999921</v>
      </c>
      <c r="P16" s="9">
        <v>0</v>
      </c>
      <c r="Q16" s="9">
        <v>0</v>
      </c>
      <c r="R16" s="9">
        <v>0</v>
      </c>
      <c r="S16" s="9">
        <v>0</v>
      </c>
      <c r="T16" s="9">
        <v>12.839802000000001</v>
      </c>
      <c r="U16" s="10">
        <v>613.546875</v>
      </c>
      <c r="V16" s="10">
        <v>421.13433899999995</v>
      </c>
      <c r="W16" s="10">
        <v>0</v>
      </c>
      <c r="X16" s="10">
        <v>0</v>
      </c>
      <c r="Y16" s="10">
        <v>17.069409</v>
      </c>
      <c r="Z16" s="10">
        <v>0</v>
      </c>
      <c r="AA16" s="10">
        <v>18.638157</v>
      </c>
      <c r="AB16" s="9">
        <v>1083.228582</v>
      </c>
      <c r="AC16" s="12">
        <v>0.52063755153927027</v>
      </c>
      <c r="AD16" s="79">
        <v>1120.9600510000002</v>
      </c>
    </row>
    <row r="17" spans="1:30" ht="12">
      <c r="A17" s="7" t="s">
        <v>32</v>
      </c>
      <c r="B17" s="8">
        <v>15.043410999999997</v>
      </c>
      <c r="C17" s="9">
        <v>1.179</v>
      </c>
      <c r="D17" s="9">
        <v>0</v>
      </c>
      <c r="E17" s="9">
        <v>3.6890000000000001</v>
      </c>
      <c r="F17" s="9">
        <v>85.645794999999993</v>
      </c>
      <c r="G17" s="10">
        <v>1202.863155</v>
      </c>
      <c r="H17" s="10">
        <v>400.99866299999996</v>
      </c>
      <c r="I17" s="10">
        <v>0</v>
      </c>
      <c r="J17" s="10">
        <v>0</v>
      </c>
      <c r="K17" s="10">
        <v>58.401325999999997</v>
      </c>
      <c r="L17" s="10">
        <v>0.14499999999999999</v>
      </c>
      <c r="M17" s="9">
        <v>0</v>
      </c>
      <c r="N17" s="9">
        <v>1767.9653499999997</v>
      </c>
      <c r="O17" s="11">
        <v>11.981837563163197</v>
      </c>
      <c r="P17" s="9">
        <v>0</v>
      </c>
      <c r="Q17" s="9">
        <v>0</v>
      </c>
      <c r="R17" s="9">
        <v>0</v>
      </c>
      <c r="S17" s="9">
        <v>0</v>
      </c>
      <c r="T17" s="9">
        <v>21.718373</v>
      </c>
      <c r="U17" s="10">
        <v>782.70390700000007</v>
      </c>
      <c r="V17" s="10">
        <v>355.13293399999998</v>
      </c>
      <c r="W17" s="10">
        <v>0</v>
      </c>
      <c r="X17" s="10">
        <v>0</v>
      </c>
      <c r="Y17" s="10">
        <v>63.558815000000003</v>
      </c>
      <c r="Z17" s="10">
        <v>0</v>
      </c>
      <c r="AA17" s="10">
        <v>0</v>
      </c>
      <c r="AB17" s="9">
        <v>1223.1140290000001</v>
      </c>
      <c r="AC17" s="12">
        <v>0.69182013606771209</v>
      </c>
      <c r="AD17" s="79">
        <v>1048.9708949999999</v>
      </c>
    </row>
    <row r="18" spans="1:30" ht="12">
      <c r="A18" s="7" t="s">
        <v>33</v>
      </c>
      <c r="B18" s="8">
        <v>29.757276000000001</v>
      </c>
      <c r="C18" s="9">
        <v>30.733091999999999</v>
      </c>
      <c r="D18" s="9">
        <v>0</v>
      </c>
      <c r="E18" s="9">
        <v>1.2244250000000001</v>
      </c>
      <c r="F18" s="9">
        <v>124.34373600000001</v>
      </c>
      <c r="G18" s="10">
        <v>1747.2374500000001</v>
      </c>
      <c r="H18" s="10">
        <v>603.47418400000004</v>
      </c>
      <c r="I18" s="10">
        <v>0</v>
      </c>
      <c r="J18" s="10">
        <v>0</v>
      </c>
      <c r="K18" s="10">
        <v>215.54555099999999</v>
      </c>
      <c r="L18" s="10">
        <v>1.4999999999999999E-2</v>
      </c>
      <c r="M18" s="9">
        <v>0</v>
      </c>
      <c r="N18" s="9">
        <v>2752.3307140000002</v>
      </c>
      <c r="O18" s="11">
        <v>8.3011919564718308</v>
      </c>
      <c r="P18" s="9">
        <v>0</v>
      </c>
      <c r="Q18" s="9">
        <v>0</v>
      </c>
      <c r="R18" s="9">
        <v>10.624209</v>
      </c>
      <c r="S18" s="9">
        <v>0</v>
      </c>
      <c r="T18" s="9">
        <v>26.934358000000003</v>
      </c>
      <c r="U18" s="10">
        <v>680.50991699999997</v>
      </c>
      <c r="V18" s="10">
        <v>453.12802799999992</v>
      </c>
      <c r="W18" s="10">
        <v>0</v>
      </c>
      <c r="X18" s="10">
        <v>0</v>
      </c>
      <c r="Y18" s="10">
        <v>109.767785</v>
      </c>
      <c r="Z18" s="10">
        <v>0</v>
      </c>
      <c r="AA18" s="10">
        <v>0</v>
      </c>
      <c r="AB18" s="9">
        <v>1280.964297</v>
      </c>
      <c r="AC18" s="12">
        <v>0.46541074823757533</v>
      </c>
      <c r="AD18" s="79">
        <v>1240.5104549999996</v>
      </c>
    </row>
    <row r="19" spans="1:30" ht="12">
      <c r="A19" s="7" t="s">
        <v>34</v>
      </c>
      <c r="B19" s="8">
        <v>133.018146</v>
      </c>
      <c r="C19" s="9">
        <v>41.510702000000002</v>
      </c>
      <c r="D19" s="9">
        <v>13.228956</v>
      </c>
      <c r="E19" s="9">
        <v>0.64500000000000002</v>
      </c>
      <c r="F19" s="9">
        <v>112.877118</v>
      </c>
      <c r="G19" s="10">
        <v>1040.0984349999999</v>
      </c>
      <c r="H19" s="10">
        <v>308.02073300000001</v>
      </c>
      <c r="I19" s="10">
        <v>0</v>
      </c>
      <c r="J19" s="10">
        <v>0</v>
      </c>
      <c r="K19" s="10">
        <v>84.598607999999999</v>
      </c>
      <c r="L19" s="10">
        <v>4.4999999999999998E-2</v>
      </c>
      <c r="M19" s="9">
        <v>0</v>
      </c>
      <c r="N19" s="9">
        <v>1734.0426980000002</v>
      </c>
      <c r="O19" s="11">
        <v>47.476174834680826</v>
      </c>
      <c r="P19" s="9">
        <v>0.40955799999999998</v>
      </c>
      <c r="Q19" s="9">
        <v>0</v>
      </c>
      <c r="R19" s="9">
        <v>8.9919580000000003</v>
      </c>
      <c r="S19" s="9">
        <v>0</v>
      </c>
      <c r="T19" s="9">
        <v>49.238340000000001</v>
      </c>
      <c r="U19" s="10">
        <v>381.31109600000002</v>
      </c>
      <c r="V19" s="10">
        <v>144.14039299999999</v>
      </c>
      <c r="W19" s="10">
        <v>0</v>
      </c>
      <c r="X19" s="10">
        <v>0</v>
      </c>
      <c r="Y19" s="10">
        <v>31.957122999999999</v>
      </c>
      <c r="Z19" s="10">
        <v>0</v>
      </c>
      <c r="AA19" s="10">
        <v>0</v>
      </c>
      <c r="AB19" s="9">
        <v>616.04846800000007</v>
      </c>
      <c r="AC19" s="12">
        <v>0.35526718500676735</v>
      </c>
      <c r="AD19" s="79">
        <v>592.74800599999992</v>
      </c>
    </row>
    <row r="20" spans="1:30" ht="12">
      <c r="A20" s="7" t="s">
        <v>18</v>
      </c>
      <c r="B20" s="9">
        <v>2405.0699579999996</v>
      </c>
      <c r="C20" s="9">
        <v>278.98789199999999</v>
      </c>
      <c r="D20" s="9">
        <v>1380.8111690000001</v>
      </c>
      <c r="E20" s="9">
        <v>940.36798799999985</v>
      </c>
      <c r="F20" s="9">
        <v>3843.8968849999992</v>
      </c>
      <c r="G20" s="10">
        <v>40415.777010000005</v>
      </c>
      <c r="H20" s="10">
        <v>13862.207838</v>
      </c>
      <c r="I20" s="10">
        <v>0</v>
      </c>
      <c r="J20" s="10">
        <v>95.378531000000009</v>
      </c>
      <c r="K20" s="10">
        <v>4414.932541000001</v>
      </c>
      <c r="L20" s="10">
        <v>140.65131599999998</v>
      </c>
      <c r="M20" s="9">
        <v>598.01239599999997</v>
      </c>
      <c r="N20" s="9">
        <v>68376.093523999996</v>
      </c>
      <c r="O20" s="13">
        <v>28.214578500896799</v>
      </c>
      <c r="P20" s="9">
        <v>426.52032800000001</v>
      </c>
      <c r="Q20" s="9">
        <v>12.215885</v>
      </c>
      <c r="R20" s="9">
        <v>178.53929499999998</v>
      </c>
      <c r="S20" s="9">
        <v>95.203553000000014</v>
      </c>
      <c r="T20" s="9">
        <v>1141.420306</v>
      </c>
      <c r="U20" s="10">
        <v>16877.503722000001</v>
      </c>
      <c r="V20" s="10">
        <v>10134.806126999998</v>
      </c>
      <c r="W20" s="10">
        <v>0</v>
      </c>
      <c r="X20" s="10">
        <v>69.838780999999997</v>
      </c>
      <c r="Y20" s="10">
        <v>1212.0844649999999</v>
      </c>
      <c r="Z20" s="10">
        <v>65.616166000000007</v>
      </c>
      <c r="AA20" s="10">
        <v>77.261999000000003</v>
      </c>
      <c r="AB20" s="9">
        <v>30291.010627000003</v>
      </c>
      <c r="AC20" s="12">
        <v>0.44300586748741155</v>
      </c>
      <c r="AD20" s="79">
        <v>29555.255940000006</v>
      </c>
    </row>
    <row r="22" spans="1:30" ht="11.25">
      <c r="N22" s="77">
        <f>SUM(N6:N19)</f>
        <v>68376.093523999996</v>
      </c>
      <c r="P22" s="78">
        <f>SUM(P6:P19)</f>
        <v>426.52032800000001</v>
      </c>
      <c r="Q22" s="78">
        <f t="shared" ref="Q22:AD22" si="0">SUM(Q6:Q19)</f>
        <v>12.215885</v>
      </c>
      <c r="R22" s="78">
        <f t="shared" si="0"/>
        <v>178.53929499999998</v>
      </c>
      <c r="S22" s="78">
        <f t="shared" si="0"/>
        <v>95.203553000000014</v>
      </c>
      <c r="T22" s="78">
        <f t="shared" si="0"/>
        <v>1141.420306</v>
      </c>
      <c r="U22" s="78">
        <f t="shared" si="0"/>
        <v>16877.503722000001</v>
      </c>
      <c r="V22" s="78">
        <f t="shared" si="0"/>
        <v>10134.806126999998</v>
      </c>
      <c r="W22" s="78">
        <f t="shared" si="0"/>
        <v>0</v>
      </c>
      <c r="X22" s="78">
        <f t="shared" si="0"/>
        <v>69.838780999999997</v>
      </c>
      <c r="Y22" s="78">
        <f t="shared" si="0"/>
        <v>1212.0844649999999</v>
      </c>
      <c r="Z22" s="78">
        <f t="shared" si="0"/>
        <v>65.616166000000007</v>
      </c>
      <c r="AA22" s="78">
        <f t="shared" si="0"/>
        <v>77.261999000000003</v>
      </c>
      <c r="AB22" s="78">
        <f t="shared" si="0"/>
        <v>30291.010627000003</v>
      </c>
      <c r="AC22" s="79"/>
      <c r="AD22" s="78">
        <f t="shared" si="0"/>
        <v>29555.255940000006</v>
      </c>
    </row>
    <row r="23" spans="1:30" ht="11.25">
      <c r="N23" s="77">
        <f>SUM(B20:M20)</f>
        <v>68376.093524000011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2" max="2" width="17.75" customWidth="1"/>
    <col min="3" max="3" width="12" customWidth="1"/>
    <col min="4" max="4" width="6" customWidth="1"/>
    <col min="5" max="5" width="7.75" customWidth="1"/>
    <col min="6" max="6" width="8.75" customWidth="1"/>
    <col min="7" max="7" width="7.25" customWidth="1"/>
    <col min="8" max="8" width="8.25" customWidth="1"/>
    <col min="9" max="9" width="8.5" customWidth="1"/>
    <col min="10" max="10" width="6.5" customWidth="1"/>
    <col min="11" max="11" width="7.75" customWidth="1"/>
    <col min="12" max="12" width="5.25" customWidth="1"/>
    <col min="13" max="13" width="7" customWidth="1"/>
    <col min="14" max="14" width="14" customWidth="1"/>
    <col min="15" max="15" width="14.25" customWidth="1"/>
    <col min="16" max="16" width="12" customWidth="1"/>
    <col min="17" max="17" width="10.25" bestFit="1" customWidth="1"/>
    <col min="18" max="19" width="10.5" bestFit="1" customWidth="1"/>
    <col min="20" max="20" width="11.75" customWidth="1"/>
    <col min="21" max="22" width="12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3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529.34462399999995</v>
      </c>
      <c r="C6" s="9">
        <v>16.846299999999999</v>
      </c>
      <c r="D6" s="9">
        <v>92.439256</v>
      </c>
      <c r="E6" s="9">
        <v>33.191203999999999</v>
      </c>
      <c r="F6" s="9">
        <v>150.14064400000001</v>
      </c>
      <c r="G6" s="10">
        <v>8105.5821660000001</v>
      </c>
      <c r="H6" s="10">
        <v>2261.9099219999998</v>
      </c>
      <c r="I6" s="10">
        <v>0</v>
      </c>
      <c r="J6" s="10">
        <v>0</v>
      </c>
      <c r="K6" s="10">
        <v>386.93613800000008</v>
      </c>
      <c r="L6" s="10">
        <v>8.2752879999999998</v>
      </c>
      <c r="M6" s="9">
        <v>0</v>
      </c>
      <c r="N6" s="9">
        <v>11584.665542000002</v>
      </c>
      <c r="O6" s="11">
        <v>7.8833018396819226</v>
      </c>
      <c r="P6" s="9">
        <v>46.356361</v>
      </c>
      <c r="Q6" s="9">
        <v>0.6</v>
      </c>
      <c r="R6" s="9">
        <v>54.354903999999998</v>
      </c>
      <c r="S6" s="9">
        <v>41.226487073000001</v>
      </c>
      <c r="T6" s="9">
        <v>39.642128</v>
      </c>
      <c r="U6" s="10">
        <v>3418.4187670000001</v>
      </c>
      <c r="V6" s="10">
        <v>1384.0381279999999</v>
      </c>
      <c r="W6" s="10">
        <v>0</v>
      </c>
      <c r="X6" s="10">
        <v>0</v>
      </c>
      <c r="Y6" s="10">
        <v>84.428644000000006</v>
      </c>
      <c r="Z6" s="10">
        <v>0</v>
      </c>
      <c r="AA6" s="10">
        <v>0</v>
      </c>
      <c r="AB6" s="9">
        <v>5069.0654190729992</v>
      </c>
      <c r="AC6" s="12">
        <v>0.43756683356072656</v>
      </c>
      <c r="AD6" s="29">
        <v>2019.9530580000001</v>
      </c>
    </row>
    <row r="7" spans="1:30" ht="12">
      <c r="A7" s="7" t="s">
        <v>22</v>
      </c>
      <c r="B7" s="8">
        <v>151.20233200000001</v>
      </c>
      <c r="C7" s="9">
        <v>0.1825</v>
      </c>
      <c r="D7" s="9">
        <v>0</v>
      </c>
      <c r="E7" s="9">
        <v>28.164272</v>
      </c>
      <c r="F7" s="9">
        <v>29.599800000000002</v>
      </c>
      <c r="G7" s="10">
        <v>635.31999199999996</v>
      </c>
      <c r="H7" s="10">
        <v>200.62311700000001</v>
      </c>
      <c r="I7" s="10">
        <v>0</v>
      </c>
      <c r="J7" s="10">
        <v>0</v>
      </c>
      <c r="K7" s="10">
        <v>33.55021</v>
      </c>
      <c r="L7" s="10">
        <v>0</v>
      </c>
      <c r="M7" s="9">
        <v>0</v>
      </c>
      <c r="N7" s="9">
        <v>1078.6422230000001</v>
      </c>
      <c r="O7" s="11">
        <v>81.959104552859444</v>
      </c>
      <c r="P7" s="9">
        <v>6.8025000000000002</v>
      </c>
      <c r="Q7" s="9">
        <v>0</v>
      </c>
      <c r="R7" s="9">
        <v>0</v>
      </c>
      <c r="S7" s="9">
        <v>2.8416962080000001</v>
      </c>
      <c r="T7" s="9">
        <v>0</v>
      </c>
      <c r="U7" s="10">
        <v>171.28365400000001</v>
      </c>
      <c r="V7" s="10">
        <v>85.094012000000006</v>
      </c>
      <c r="W7" s="10">
        <v>0</v>
      </c>
      <c r="X7" s="10">
        <v>0</v>
      </c>
      <c r="Y7" s="10">
        <v>5.3670059999999999</v>
      </c>
      <c r="Z7" s="10">
        <v>0</v>
      </c>
      <c r="AA7" s="10">
        <v>0</v>
      </c>
      <c r="AB7" s="9">
        <v>271.38886820800002</v>
      </c>
      <c r="AC7" s="12">
        <v>0.25160230373069681</v>
      </c>
      <c r="AD7" s="29">
        <v>334.28975800000001</v>
      </c>
    </row>
    <row r="8" spans="1:30" ht="12">
      <c r="A8" s="7" t="s">
        <v>23</v>
      </c>
      <c r="B8" s="8">
        <v>78.241581999999994</v>
      </c>
      <c r="C8" s="9">
        <v>3.330962</v>
      </c>
      <c r="D8" s="9">
        <v>6.8090000000000002</v>
      </c>
      <c r="E8" s="9">
        <v>2.108047</v>
      </c>
      <c r="F8" s="9">
        <v>142.32310000000001</v>
      </c>
      <c r="G8" s="10">
        <v>521.28992700000003</v>
      </c>
      <c r="H8" s="10">
        <v>177.53357299999999</v>
      </c>
      <c r="I8" s="10">
        <v>0</v>
      </c>
      <c r="J8" s="10">
        <v>0</v>
      </c>
      <c r="K8" s="10">
        <v>87.549236000000008</v>
      </c>
      <c r="L8" s="10">
        <v>0</v>
      </c>
      <c r="M8" s="9">
        <v>0</v>
      </c>
      <c r="N8" s="9">
        <v>1019.1854270000001</v>
      </c>
      <c r="O8" s="11">
        <v>42.352050809436086</v>
      </c>
      <c r="P8" s="9">
        <v>5.2469700000000001</v>
      </c>
      <c r="Q8" s="9">
        <v>0.71409999999999996</v>
      </c>
      <c r="R8" s="9">
        <v>0</v>
      </c>
      <c r="S8" s="9">
        <v>0</v>
      </c>
      <c r="T8" s="9">
        <v>19.653324999999999</v>
      </c>
      <c r="U8" s="10">
        <v>156.602182</v>
      </c>
      <c r="V8" s="10">
        <v>93.74248</v>
      </c>
      <c r="W8" s="10">
        <v>0</v>
      </c>
      <c r="X8" s="10">
        <v>0</v>
      </c>
      <c r="Y8" s="10">
        <v>14.713039999999999</v>
      </c>
      <c r="Z8" s="10">
        <v>0</v>
      </c>
      <c r="AA8" s="10">
        <v>0</v>
      </c>
      <c r="AB8" s="9">
        <v>290.67209700000001</v>
      </c>
      <c r="AC8" s="12">
        <v>0.28520040544104047</v>
      </c>
      <c r="AD8" s="29">
        <v>329.05291499999998</v>
      </c>
    </row>
    <row r="9" spans="1:30" ht="12">
      <c r="A9" s="7" t="s">
        <v>24</v>
      </c>
      <c r="B9" s="8">
        <v>41.326422999999998</v>
      </c>
      <c r="C9" s="9">
        <v>0</v>
      </c>
      <c r="D9" s="9">
        <v>0</v>
      </c>
      <c r="E9" s="9">
        <v>5.7629440000000001</v>
      </c>
      <c r="F9" s="9">
        <v>34.91377</v>
      </c>
      <c r="G9" s="10">
        <v>672.02724400000011</v>
      </c>
      <c r="H9" s="10">
        <v>178.16174899999999</v>
      </c>
      <c r="I9" s="10">
        <v>0</v>
      </c>
      <c r="J9" s="10">
        <v>0</v>
      </c>
      <c r="K9" s="10">
        <v>41.834516999999998</v>
      </c>
      <c r="L9" s="10">
        <v>4635.4269999999997</v>
      </c>
      <c r="M9" s="9">
        <v>0</v>
      </c>
      <c r="N9" s="9">
        <v>5609.4536470000003</v>
      </c>
      <c r="O9" s="11">
        <v>65.578591745194359</v>
      </c>
      <c r="P9" s="9">
        <v>4.5041359999999999</v>
      </c>
      <c r="Q9" s="9">
        <v>0</v>
      </c>
      <c r="R9" s="9">
        <v>0</v>
      </c>
      <c r="S9" s="9">
        <v>0</v>
      </c>
      <c r="T9" s="9">
        <v>0.636907</v>
      </c>
      <c r="U9" s="10">
        <v>398.54522500000002</v>
      </c>
      <c r="V9" s="10">
        <v>173.919984</v>
      </c>
      <c r="W9" s="10">
        <v>0</v>
      </c>
      <c r="X9" s="10">
        <v>0</v>
      </c>
      <c r="Y9" s="10">
        <v>8.3522490000000005</v>
      </c>
      <c r="Z9" s="10">
        <v>2730.2437190000001</v>
      </c>
      <c r="AA9" s="10">
        <v>0</v>
      </c>
      <c r="AB9" s="9">
        <v>3316.2022200000001</v>
      </c>
      <c r="AC9" s="12">
        <v>0.59118096497214889</v>
      </c>
      <c r="AD9" s="29">
        <v>316.12446999999997</v>
      </c>
    </row>
    <row r="10" spans="1:30" ht="12">
      <c r="A10" s="7" t="s">
        <v>25</v>
      </c>
      <c r="B10" s="8">
        <v>8.7028280000000002</v>
      </c>
      <c r="C10" s="9">
        <v>0.156</v>
      </c>
      <c r="D10" s="9">
        <v>0</v>
      </c>
      <c r="E10" s="9">
        <v>0</v>
      </c>
      <c r="F10" s="9">
        <v>9.9239999999999995</v>
      </c>
      <c r="G10" s="10">
        <v>429.020757</v>
      </c>
      <c r="H10" s="10">
        <v>148.93334400000001</v>
      </c>
      <c r="I10" s="10">
        <v>0</v>
      </c>
      <c r="J10" s="10">
        <v>0</v>
      </c>
      <c r="K10" s="10">
        <v>57.066839000000002</v>
      </c>
      <c r="L10" s="10">
        <v>0</v>
      </c>
      <c r="M10" s="9">
        <v>0</v>
      </c>
      <c r="N10" s="9">
        <v>653.80376799999999</v>
      </c>
      <c r="O10" s="11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27.017994000000002</v>
      </c>
      <c r="V10" s="10">
        <v>13.555766</v>
      </c>
      <c r="W10" s="10">
        <v>0</v>
      </c>
      <c r="X10" s="10">
        <v>0</v>
      </c>
      <c r="Y10" s="10">
        <v>1.6004480000000001</v>
      </c>
      <c r="Z10" s="10">
        <v>0</v>
      </c>
      <c r="AA10" s="10">
        <v>0</v>
      </c>
      <c r="AB10" s="9">
        <v>42.174208</v>
      </c>
      <c r="AC10" s="12">
        <v>0</v>
      </c>
      <c r="AD10" s="29">
        <v>218.22333500000002</v>
      </c>
    </row>
    <row r="11" spans="1:30" ht="12">
      <c r="A11" s="7" t="s">
        <v>26</v>
      </c>
      <c r="B11" s="8">
        <v>148.44632200000001</v>
      </c>
      <c r="C11" s="9">
        <v>0.29599999999999999</v>
      </c>
      <c r="D11" s="9">
        <v>33.181944000000001</v>
      </c>
      <c r="E11" s="9">
        <v>263.735162</v>
      </c>
      <c r="F11" s="9">
        <v>48.107148000000009</v>
      </c>
      <c r="G11" s="10">
        <v>883.51761299999998</v>
      </c>
      <c r="H11" s="10">
        <v>250.54298699999998</v>
      </c>
      <c r="I11" s="10">
        <v>0</v>
      </c>
      <c r="J11" s="10">
        <v>0</v>
      </c>
      <c r="K11" s="10">
        <v>46.356200000000001</v>
      </c>
      <c r="L11" s="10">
        <v>2E-3</v>
      </c>
      <c r="M11" s="9">
        <v>0</v>
      </c>
      <c r="N11" s="9">
        <v>1674.1853759999999</v>
      </c>
      <c r="O11" s="11">
        <v>0.53166698339942053</v>
      </c>
      <c r="P11" s="9">
        <v>153.88326799999999</v>
      </c>
      <c r="Q11" s="9">
        <v>9.8000000000000004E-2</v>
      </c>
      <c r="R11" s="9">
        <v>0</v>
      </c>
      <c r="S11" s="9">
        <v>0.35990899999999998</v>
      </c>
      <c r="T11" s="9">
        <v>65.128200000000007</v>
      </c>
      <c r="U11" s="10">
        <v>451.141682</v>
      </c>
      <c r="V11" s="10">
        <v>246.83463499999999</v>
      </c>
      <c r="W11" s="10">
        <v>0</v>
      </c>
      <c r="X11" s="10">
        <v>0</v>
      </c>
      <c r="Y11" s="10">
        <v>3.8252579999999998</v>
      </c>
      <c r="Z11" s="10">
        <v>16.794464999999999</v>
      </c>
      <c r="AA11" s="10">
        <v>0</v>
      </c>
      <c r="AB11" s="9">
        <v>938.06541699999991</v>
      </c>
      <c r="AC11" s="12">
        <v>0.56031155835397761</v>
      </c>
      <c r="AD11" s="29">
        <v>368.11024800000001</v>
      </c>
    </row>
    <row r="12" spans="1:30" ht="12">
      <c r="A12" s="7" t="s">
        <v>27</v>
      </c>
      <c r="B12" s="8">
        <v>77.311761000000004</v>
      </c>
      <c r="C12" s="9">
        <v>-7.4249999999999997E-2</v>
      </c>
      <c r="D12" s="9">
        <v>67.804882000000006</v>
      </c>
      <c r="E12" s="9">
        <v>23.675596999999996</v>
      </c>
      <c r="F12" s="9">
        <v>4.0149999999999997</v>
      </c>
      <c r="G12" s="10">
        <v>859.84576499999991</v>
      </c>
      <c r="H12" s="10">
        <v>324.67287499999998</v>
      </c>
      <c r="I12" s="10">
        <v>0</v>
      </c>
      <c r="J12" s="10">
        <v>0</v>
      </c>
      <c r="K12" s="10">
        <v>118.248538</v>
      </c>
      <c r="L12" s="10">
        <v>1987.6016999999999</v>
      </c>
      <c r="M12" s="9">
        <v>0</v>
      </c>
      <c r="N12" s="9">
        <v>3463.1018679999997</v>
      </c>
      <c r="O12" s="11">
        <v>105.99612159436454</v>
      </c>
      <c r="P12" s="9">
        <v>6.969825000000001</v>
      </c>
      <c r="Q12" s="9">
        <v>0</v>
      </c>
      <c r="R12" s="9">
        <v>0</v>
      </c>
      <c r="S12" s="9">
        <v>0</v>
      </c>
      <c r="T12" s="9">
        <v>38.381874000000003</v>
      </c>
      <c r="U12" s="10">
        <v>278.18622299999998</v>
      </c>
      <c r="V12" s="10">
        <v>224.643058</v>
      </c>
      <c r="W12" s="10">
        <v>0</v>
      </c>
      <c r="X12" s="10">
        <v>0</v>
      </c>
      <c r="Y12" s="10">
        <v>82.244084000000001</v>
      </c>
      <c r="Z12" s="10">
        <v>1043.090406</v>
      </c>
      <c r="AA12" s="10">
        <v>0</v>
      </c>
      <c r="AB12" s="9">
        <v>1673.5154700000001</v>
      </c>
      <c r="AC12" s="12">
        <v>0.48324176815696263</v>
      </c>
      <c r="AD12" s="29">
        <v>346.37112999999999</v>
      </c>
    </row>
    <row r="13" spans="1:30" ht="12">
      <c r="A13" s="7" t="s">
        <v>28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9">
        <v>0</v>
      </c>
      <c r="AC13" s="12">
        <v>0</v>
      </c>
      <c r="AD13" s="29">
        <v>0</v>
      </c>
    </row>
    <row r="14" spans="1:30" ht="12">
      <c r="A14" s="7" t="s">
        <v>29</v>
      </c>
      <c r="B14" s="8">
        <v>73.681507999999994</v>
      </c>
      <c r="C14" s="9">
        <v>1.4424999999999999</v>
      </c>
      <c r="D14" s="9">
        <v>0</v>
      </c>
      <c r="E14" s="9">
        <v>0</v>
      </c>
      <c r="F14" s="9">
        <v>40.805</v>
      </c>
      <c r="G14" s="10">
        <v>711.78478800000016</v>
      </c>
      <c r="H14" s="10">
        <v>207.283953</v>
      </c>
      <c r="I14" s="10">
        <v>0</v>
      </c>
      <c r="J14" s="10">
        <v>0</v>
      </c>
      <c r="K14" s="10">
        <v>65.287694999999999</v>
      </c>
      <c r="L14" s="10">
        <v>0</v>
      </c>
      <c r="M14" s="9">
        <v>0</v>
      </c>
      <c r="N14" s="9">
        <v>1100.2854440000001</v>
      </c>
      <c r="O14" s="11">
        <v>20.07147034811037</v>
      </c>
      <c r="P14" s="9">
        <v>2.2999999999999998</v>
      </c>
      <c r="Q14" s="9">
        <v>0</v>
      </c>
      <c r="R14" s="9">
        <v>0</v>
      </c>
      <c r="S14" s="9">
        <v>0</v>
      </c>
      <c r="T14" s="9">
        <v>0.79194500000000001</v>
      </c>
      <c r="U14" s="10">
        <v>219.84668300000001</v>
      </c>
      <c r="V14" s="10">
        <v>82.321455</v>
      </c>
      <c r="W14" s="10">
        <v>0</v>
      </c>
      <c r="X14" s="10">
        <v>0</v>
      </c>
      <c r="Y14" s="10">
        <v>21.887242000000001</v>
      </c>
      <c r="Z14" s="10">
        <v>0</v>
      </c>
      <c r="AA14" s="10">
        <v>0</v>
      </c>
      <c r="AB14" s="9">
        <v>327.14732500000002</v>
      </c>
      <c r="AC14" s="12">
        <v>0</v>
      </c>
      <c r="AD14" s="29">
        <v>280.22300100000001</v>
      </c>
    </row>
    <row r="15" spans="1:30" ht="12">
      <c r="A15" s="7" t="s">
        <v>30</v>
      </c>
      <c r="B15" s="8">
        <v>9.7687240000000006</v>
      </c>
      <c r="C15" s="9">
        <v>0.1</v>
      </c>
      <c r="D15" s="9">
        <v>0</v>
      </c>
      <c r="E15" s="9">
        <v>0</v>
      </c>
      <c r="F15" s="9">
        <v>0.20766000000000001</v>
      </c>
      <c r="G15" s="10">
        <v>1100.6052119999999</v>
      </c>
      <c r="H15" s="10">
        <v>1193.271587</v>
      </c>
      <c r="I15" s="10">
        <v>0</v>
      </c>
      <c r="J15" s="10">
        <v>0</v>
      </c>
      <c r="K15" s="10">
        <v>22.133901999999999</v>
      </c>
      <c r="L15" s="10">
        <v>0</v>
      </c>
      <c r="M15" s="9">
        <v>0</v>
      </c>
      <c r="N15" s="9">
        <v>2326.0870849999997</v>
      </c>
      <c r="O15" s="11">
        <v>9.0489925574003163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404.26557300000002</v>
      </c>
      <c r="V15" s="10">
        <v>642.275575</v>
      </c>
      <c r="W15" s="10">
        <v>0</v>
      </c>
      <c r="X15" s="10">
        <v>0</v>
      </c>
      <c r="Y15" s="10">
        <v>33.160511</v>
      </c>
      <c r="Z15" s="10">
        <v>0</v>
      </c>
      <c r="AA15" s="10">
        <v>0</v>
      </c>
      <c r="AB15" s="9">
        <v>1079.7016590000001</v>
      </c>
      <c r="AC15" s="12">
        <v>0.46417078103505321</v>
      </c>
      <c r="AD15" s="29">
        <v>91.421952999999988</v>
      </c>
    </row>
    <row r="16" spans="1:30" ht="12">
      <c r="A16" s="7" t="s">
        <v>31</v>
      </c>
      <c r="B16" s="8">
        <v>0.422898</v>
      </c>
      <c r="C16" s="9">
        <v>3.6499999999999998E-2</v>
      </c>
      <c r="D16" s="9">
        <v>0</v>
      </c>
      <c r="E16" s="9">
        <v>7.37</v>
      </c>
      <c r="F16" s="9">
        <v>1.2</v>
      </c>
      <c r="G16" s="10">
        <v>1292.6171529999999</v>
      </c>
      <c r="H16" s="10">
        <v>529.95662900000002</v>
      </c>
      <c r="I16" s="10">
        <v>0</v>
      </c>
      <c r="J16" s="10">
        <v>0</v>
      </c>
      <c r="K16" s="10">
        <v>38.547272999999997</v>
      </c>
      <c r="L16" s="10">
        <v>0</v>
      </c>
      <c r="M16" s="9">
        <v>0</v>
      </c>
      <c r="N16" s="9">
        <v>1870.1504529999997</v>
      </c>
      <c r="O16" s="11">
        <v>32.537549466510946</v>
      </c>
      <c r="P16" s="9">
        <v>8.7549949999999992</v>
      </c>
      <c r="Q16" s="9">
        <v>0</v>
      </c>
      <c r="R16" s="9">
        <v>0</v>
      </c>
      <c r="S16" s="9">
        <v>0</v>
      </c>
      <c r="T16" s="9">
        <v>0</v>
      </c>
      <c r="U16" s="10">
        <v>415.67051400000003</v>
      </c>
      <c r="V16" s="10">
        <v>330.24663199999998</v>
      </c>
      <c r="W16" s="10">
        <v>0</v>
      </c>
      <c r="X16" s="10">
        <v>0</v>
      </c>
      <c r="Y16" s="10">
        <v>6.7730100000000002</v>
      </c>
      <c r="Z16" s="10">
        <v>0</v>
      </c>
      <c r="AA16" s="10">
        <v>0</v>
      </c>
      <c r="AB16" s="9">
        <v>761.44515100000001</v>
      </c>
      <c r="AC16" s="12">
        <v>0.40715716202326324</v>
      </c>
      <c r="AD16" s="29">
        <v>378.92590600000005</v>
      </c>
    </row>
    <row r="17" spans="1:30" ht="12">
      <c r="A17" s="7" t="s">
        <v>32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9">
        <v>0</v>
      </c>
      <c r="N17" s="9">
        <v>0</v>
      </c>
      <c r="O17" s="11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9">
        <v>0</v>
      </c>
      <c r="AC17" s="12">
        <v>0</v>
      </c>
      <c r="AD17" s="29">
        <v>0</v>
      </c>
    </row>
    <row r="18" spans="1:30" ht="12">
      <c r="A18" s="7" t="s">
        <v>33</v>
      </c>
      <c r="B18" s="8">
        <v>17.727499999999999</v>
      </c>
      <c r="C18" s="9">
        <v>144.42386999999999</v>
      </c>
      <c r="D18" s="9">
        <v>0</v>
      </c>
      <c r="E18" s="9">
        <v>0</v>
      </c>
      <c r="F18" s="9">
        <v>0.52080000000000004</v>
      </c>
      <c r="G18" s="10">
        <v>132.955929</v>
      </c>
      <c r="H18" s="10">
        <v>130.64899299999999</v>
      </c>
      <c r="I18" s="10">
        <v>0</v>
      </c>
      <c r="J18" s="10">
        <v>0</v>
      </c>
      <c r="K18" s="10">
        <v>1.1760999999999999</v>
      </c>
      <c r="L18" s="10">
        <v>0</v>
      </c>
      <c r="M18" s="9">
        <v>0</v>
      </c>
      <c r="N18" s="9">
        <v>427.45319200000006</v>
      </c>
      <c r="O18" s="11">
        <v>-55.746305940509217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36.875666000000002</v>
      </c>
      <c r="V18" s="10">
        <v>82.652471000000006</v>
      </c>
      <c r="W18" s="10">
        <v>0</v>
      </c>
      <c r="X18" s="10">
        <v>0</v>
      </c>
      <c r="Y18" s="10">
        <v>3.941198</v>
      </c>
      <c r="Z18" s="10">
        <v>1.486218</v>
      </c>
      <c r="AA18" s="10">
        <v>0</v>
      </c>
      <c r="AB18" s="9">
        <v>124.95555300000001</v>
      </c>
      <c r="AC18" s="12">
        <v>0.29232569866971536</v>
      </c>
      <c r="AD18" s="29">
        <v>78.228808999999998</v>
      </c>
    </row>
    <row r="19" spans="1:30" ht="12">
      <c r="A19" s="7" t="s">
        <v>34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9">
        <v>0</v>
      </c>
      <c r="AC19" s="12">
        <v>0</v>
      </c>
      <c r="AD19" s="29">
        <v>0</v>
      </c>
    </row>
    <row r="20" spans="1:30" ht="12">
      <c r="A20" s="7" t="s">
        <v>18</v>
      </c>
      <c r="B20" s="9">
        <v>1136.1765019999998</v>
      </c>
      <c r="C20" s="9">
        <v>166.74038199999998</v>
      </c>
      <c r="D20" s="9">
        <v>200.23508200000003</v>
      </c>
      <c r="E20" s="9">
        <v>364.007226</v>
      </c>
      <c r="F20" s="9">
        <v>461.75692199999997</v>
      </c>
      <c r="G20" s="10">
        <v>15344.566546000002</v>
      </c>
      <c r="H20" s="10">
        <v>5603.5387289999999</v>
      </c>
      <c r="I20" s="10">
        <v>0</v>
      </c>
      <c r="J20" s="10">
        <v>0</v>
      </c>
      <c r="K20" s="10">
        <v>898.6866480000001</v>
      </c>
      <c r="L20" s="10">
        <v>6631.3059880000001</v>
      </c>
      <c r="M20" s="9">
        <v>0</v>
      </c>
      <c r="N20" s="9">
        <v>30807.014025</v>
      </c>
      <c r="O20" s="13">
        <v>27.262037275100262</v>
      </c>
      <c r="P20" s="9">
        <v>234.81805500000002</v>
      </c>
      <c r="Q20" s="9">
        <v>1.4120999999999999</v>
      </c>
      <c r="R20" s="9">
        <v>54.354903999999998</v>
      </c>
      <c r="S20" s="9">
        <v>44.428092281000005</v>
      </c>
      <c r="T20" s="9">
        <v>164.23437900000002</v>
      </c>
      <c r="U20" s="10">
        <v>5977.854163</v>
      </c>
      <c r="V20" s="10">
        <v>3359.3241959999996</v>
      </c>
      <c r="W20" s="10">
        <v>0</v>
      </c>
      <c r="X20" s="10">
        <v>0</v>
      </c>
      <c r="Y20" s="10">
        <v>266.29268999999999</v>
      </c>
      <c r="Z20" s="10">
        <v>3791.6148080000003</v>
      </c>
      <c r="AA20" s="10">
        <v>0</v>
      </c>
      <c r="AB20" s="9">
        <v>13894.333387281</v>
      </c>
      <c r="AC20" s="12">
        <v>0.45101201226466475</v>
      </c>
      <c r="AD20" s="29">
        <v>4760.9245830000009</v>
      </c>
    </row>
    <row r="22" spans="1:30" ht="11.25">
      <c r="N22" s="77">
        <f>SUM(N6:N19)</f>
        <v>30807.014025000008</v>
      </c>
      <c r="P22" s="77">
        <f>SUM(P6:P19)</f>
        <v>234.81805500000002</v>
      </c>
      <c r="Q22" s="77">
        <f t="shared" ref="Q22:AD22" si="0">SUM(Q6:Q19)</f>
        <v>1.4120999999999999</v>
      </c>
      <c r="R22" s="77">
        <f t="shared" si="0"/>
        <v>54.354903999999998</v>
      </c>
      <c r="S22" s="77">
        <f t="shared" si="0"/>
        <v>44.428092281000005</v>
      </c>
      <c r="T22" s="77">
        <f t="shared" si="0"/>
        <v>164.23437900000002</v>
      </c>
      <c r="U22" s="77">
        <f t="shared" si="0"/>
        <v>5977.854163</v>
      </c>
      <c r="V22" s="77">
        <f t="shared" si="0"/>
        <v>3359.3241959999996</v>
      </c>
      <c r="W22" s="77">
        <f t="shared" si="0"/>
        <v>0</v>
      </c>
      <c r="X22" s="77">
        <f t="shared" si="0"/>
        <v>0</v>
      </c>
      <c r="Y22" s="77">
        <f t="shared" si="0"/>
        <v>266.29268999999999</v>
      </c>
      <c r="Z22" s="77">
        <f t="shared" si="0"/>
        <v>3791.6148080000003</v>
      </c>
      <c r="AA22" s="77">
        <f t="shared" si="0"/>
        <v>0</v>
      </c>
      <c r="AB22" s="77">
        <f t="shared" si="0"/>
        <v>13894.333387281</v>
      </c>
      <c r="AC22" s="76"/>
      <c r="AD22" s="77">
        <f t="shared" si="0"/>
        <v>4760.9245830000009</v>
      </c>
    </row>
    <row r="23" spans="1:30">
      <c r="N23" s="4"/>
    </row>
    <row r="24" spans="1:30" ht="11.25">
      <c r="N24" s="77">
        <f>SUM(B20:L20)</f>
        <v>30807.014025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38"/>
  <sheetViews>
    <sheetView topLeftCell="A3" workbookViewId="0">
      <selection activeCell="T31" sqref="T31"/>
    </sheetView>
  </sheetViews>
  <sheetFormatPr defaultRowHeight="10.5"/>
  <cols>
    <col min="2" max="2" width="14.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4.5" customWidth="1"/>
    <col min="8" max="8" width="19.75" customWidth="1"/>
    <col min="9" max="9" width="18.75" customWidth="1"/>
    <col min="10" max="11" width="15.25" customWidth="1"/>
    <col min="12" max="12" width="14.75" customWidth="1"/>
    <col min="13" max="13" width="11.5" customWidth="1"/>
    <col min="14" max="14" width="15.5" customWidth="1"/>
    <col min="15" max="15" width="14.25" customWidth="1"/>
    <col min="23" max="23" width="15.5" customWidth="1"/>
    <col min="25" max="25" width="15.5" customWidth="1"/>
    <col min="26" max="27" width="16.25" customWidth="1"/>
    <col min="28" max="29" width="17" customWidth="1"/>
    <col min="30" max="30" width="13.5" style="79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80" t="s">
        <v>191</v>
      </c>
    </row>
    <row r="6" spans="1:30" ht="12">
      <c r="A6" s="7" t="s">
        <v>21</v>
      </c>
      <c r="B6" s="8">
        <v>246.059594</v>
      </c>
      <c r="C6" s="9">
        <v>41.437940000000005</v>
      </c>
      <c r="D6" s="9">
        <v>55.081016000000005</v>
      </c>
      <c r="E6" s="9">
        <v>36.495134999999998</v>
      </c>
      <c r="F6" s="9">
        <v>119.00863900000002</v>
      </c>
      <c r="G6" s="10">
        <v>3204.1428489999998</v>
      </c>
      <c r="H6" s="10">
        <v>1144.7804120000001</v>
      </c>
      <c r="I6" s="10">
        <v>0</v>
      </c>
      <c r="J6" s="10">
        <v>0</v>
      </c>
      <c r="K6" s="10">
        <v>279.60287499999998</v>
      </c>
      <c r="L6" s="10">
        <v>0</v>
      </c>
      <c r="M6" s="9">
        <v>0</v>
      </c>
      <c r="N6" s="9">
        <v>5126.6084599999995</v>
      </c>
      <c r="O6" s="30">
        <v>9.0443312279884669</v>
      </c>
      <c r="P6" s="9">
        <v>6.9307999999999996</v>
      </c>
      <c r="Q6" s="9">
        <v>0.11600000000000001</v>
      </c>
      <c r="R6" s="9">
        <v>3.7185000000000001</v>
      </c>
      <c r="S6" s="9">
        <v>20.4222</v>
      </c>
      <c r="T6" s="9">
        <v>10.952912</v>
      </c>
      <c r="U6" s="10">
        <v>1526.3779550000002</v>
      </c>
      <c r="V6" s="10">
        <v>994.57843499999979</v>
      </c>
      <c r="W6" s="10">
        <v>0</v>
      </c>
      <c r="X6" s="10">
        <v>0</v>
      </c>
      <c r="Y6" s="10">
        <v>251.03783400000006</v>
      </c>
      <c r="Z6" s="10">
        <v>0</v>
      </c>
      <c r="AA6" s="10">
        <v>0</v>
      </c>
      <c r="AB6" s="9">
        <v>2814.1346360000002</v>
      </c>
      <c r="AC6" s="12">
        <v>0.54892716265677144</v>
      </c>
      <c r="AD6" s="79">
        <v>930.01610600000004</v>
      </c>
    </row>
    <row r="7" spans="1:30" ht="12">
      <c r="A7" s="7" t="s">
        <v>22</v>
      </c>
      <c r="B7" s="8">
        <v>63.690067999999997</v>
      </c>
      <c r="C7" s="9">
        <v>26.742790000000003</v>
      </c>
      <c r="D7" s="9">
        <v>66.049650999999997</v>
      </c>
      <c r="E7" s="9">
        <v>0.49360900000000002</v>
      </c>
      <c r="F7" s="9">
        <v>165.46420499999999</v>
      </c>
      <c r="G7" s="10">
        <v>1657.1073550000001</v>
      </c>
      <c r="H7" s="10">
        <v>620.55081299999995</v>
      </c>
      <c r="I7" s="10">
        <v>0</v>
      </c>
      <c r="J7" s="10">
        <v>0</v>
      </c>
      <c r="K7" s="10">
        <v>28.098510999999998</v>
      </c>
      <c r="L7" s="10">
        <v>0</v>
      </c>
      <c r="M7" s="9">
        <v>0</v>
      </c>
      <c r="N7" s="9">
        <v>2628.1970020000003</v>
      </c>
      <c r="O7" s="30">
        <v>37.379487448486451</v>
      </c>
      <c r="P7" s="9">
        <v>18.270573000000002</v>
      </c>
      <c r="Q7" s="9">
        <v>0.72399999999999998</v>
      </c>
      <c r="R7" s="9">
        <v>4.9200480000000004</v>
      </c>
      <c r="S7" s="9">
        <v>0</v>
      </c>
      <c r="T7" s="9">
        <v>72.820195999999996</v>
      </c>
      <c r="U7" s="10">
        <v>722.28436699999997</v>
      </c>
      <c r="V7" s="10">
        <v>531.26541699999996</v>
      </c>
      <c r="W7" s="10">
        <v>0</v>
      </c>
      <c r="X7" s="10">
        <v>0</v>
      </c>
      <c r="Y7" s="10">
        <v>11.642782</v>
      </c>
      <c r="Z7" s="10">
        <v>0</v>
      </c>
      <c r="AA7" s="10">
        <v>0</v>
      </c>
      <c r="AB7" s="9">
        <v>1361.9273829999997</v>
      </c>
      <c r="AC7" s="12">
        <v>0.51819836258986784</v>
      </c>
      <c r="AD7" s="79">
        <v>562.62450699999999</v>
      </c>
    </row>
    <row r="8" spans="1:30" ht="12">
      <c r="A8" s="7" t="s">
        <v>23</v>
      </c>
      <c r="B8" s="8">
        <v>10.8292</v>
      </c>
      <c r="C8" s="9">
        <v>11.353010000000001</v>
      </c>
      <c r="D8" s="9">
        <v>0</v>
      </c>
      <c r="E8" s="9">
        <v>0.28999999999999998</v>
      </c>
      <c r="F8" s="9">
        <v>29.6813</v>
      </c>
      <c r="G8" s="10">
        <v>758.20288700000003</v>
      </c>
      <c r="H8" s="10">
        <v>304.65771799999999</v>
      </c>
      <c r="I8" s="10">
        <v>0</v>
      </c>
      <c r="J8" s="10">
        <v>0</v>
      </c>
      <c r="K8" s="10">
        <v>121.46418</v>
      </c>
      <c r="L8" s="10">
        <v>0</v>
      </c>
      <c r="M8" s="9">
        <v>0</v>
      </c>
      <c r="N8" s="9">
        <v>1236.4782949999999</v>
      </c>
      <c r="O8" s="30">
        <v>4.1178718024368628</v>
      </c>
      <c r="P8" s="9">
        <v>0</v>
      </c>
      <c r="Q8" s="9">
        <v>0.63600000000000001</v>
      </c>
      <c r="R8" s="9">
        <v>0</v>
      </c>
      <c r="S8" s="9">
        <v>0</v>
      </c>
      <c r="T8" s="9">
        <v>4.2204180000000004</v>
      </c>
      <c r="U8" s="10">
        <v>385.91595999999998</v>
      </c>
      <c r="V8" s="10">
        <v>346.20362599999999</v>
      </c>
      <c r="W8" s="10">
        <v>0</v>
      </c>
      <c r="X8" s="10">
        <v>0</v>
      </c>
      <c r="Y8" s="10">
        <v>41.511006999999999</v>
      </c>
      <c r="Z8" s="10">
        <v>0</v>
      </c>
      <c r="AA8" s="10">
        <v>0</v>
      </c>
      <c r="AB8" s="9">
        <v>778.48701099999994</v>
      </c>
      <c r="AC8" s="12">
        <v>0.62960022359308787</v>
      </c>
      <c r="AD8" s="79">
        <v>376.95857199999995</v>
      </c>
    </row>
    <row r="9" spans="1:30" ht="12">
      <c r="A9" s="7" t="s">
        <v>24</v>
      </c>
      <c r="B9" s="8">
        <v>57.405926999999998</v>
      </c>
      <c r="C9" s="9">
        <v>15.7371</v>
      </c>
      <c r="D9" s="9">
        <v>0</v>
      </c>
      <c r="E9" s="9">
        <v>16.57</v>
      </c>
      <c r="F9" s="9">
        <v>5.0890000000000004</v>
      </c>
      <c r="G9" s="10">
        <v>762.97178399999996</v>
      </c>
      <c r="H9" s="10">
        <v>229.55993100000001</v>
      </c>
      <c r="I9" s="10">
        <v>0</v>
      </c>
      <c r="J9" s="10">
        <v>0</v>
      </c>
      <c r="K9" s="10">
        <v>129.49613100000002</v>
      </c>
      <c r="L9" s="10">
        <v>145.696</v>
      </c>
      <c r="M9" s="9">
        <v>0</v>
      </c>
      <c r="N9" s="9">
        <v>1362.525873</v>
      </c>
      <c r="O9" s="30">
        <v>-3.9802652600193653</v>
      </c>
      <c r="P9" s="9">
        <v>0</v>
      </c>
      <c r="Q9" s="9">
        <v>0.3896</v>
      </c>
      <c r="R9" s="9">
        <v>0</v>
      </c>
      <c r="S9" s="9">
        <v>0</v>
      </c>
      <c r="T9" s="9">
        <v>0</v>
      </c>
      <c r="U9" s="10">
        <v>604.10209999999995</v>
      </c>
      <c r="V9" s="10">
        <v>322.31640099999998</v>
      </c>
      <c r="W9" s="10">
        <v>0</v>
      </c>
      <c r="X9" s="10">
        <v>0</v>
      </c>
      <c r="Y9" s="10">
        <v>14.454560000000001</v>
      </c>
      <c r="Z9" s="10">
        <v>70.789403000000007</v>
      </c>
      <c r="AA9" s="10">
        <v>0</v>
      </c>
      <c r="AB9" s="9">
        <v>1012.0520639999999</v>
      </c>
      <c r="AC9" s="12">
        <v>0.74277640084123364</v>
      </c>
      <c r="AD9" s="79">
        <v>272.59534299999996</v>
      </c>
    </row>
    <row r="10" spans="1:30" ht="12">
      <c r="A10" s="7" t="s">
        <v>25</v>
      </c>
      <c r="B10" s="8">
        <v>61.283192000000007</v>
      </c>
      <c r="C10" s="9">
        <v>22.302838000000001</v>
      </c>
      <c r="D10" s="9">
        <v>0</v>
      </c>
      <c r="E10" s="9">
        <v>0.25600000000000001</v>
      </c>
      <c r="F10" s="9">
        <v>35.550049999999999</v>
      </c>
      <c r="G10" s="10">
        <v>2915.0384489999997</v>
      </c>
      <c r="H10" s="10">
        <v>999.75872300000003</v>
      </c>
      <c r="I10" s="10">
        <v>0</v>
      </c>
      <c r="J10" s="10">
        <v>0</v>
      </c>
      <c r="K10" s="10">
        <v>173.955208</v>
      </c>
      <c r="L10" s="10">
        <v>0</v>
      </c>
      <c r="M10" s="9">
        <v>0</v>
      </c>
      <c r="N10" s="9">
        <v>4208.1444599999995</v>
      </c>
      <c r="O10" s="30">
        <v>12.868790097619856</v>
      </c>
      <c r="P10" s="9">
        <v>0.5</v>
      </c>
      <c r="Q10" s="9">
        <v>2.08</v>
      </c>
      <c r="R10" s="9">
        <v>6.6393000000000004</v>
      </c>
      <c r="S10" s="9">
        <v>0</v>
      </c>
      <c r="T10" s="9">
        <v>16.044882000000001</v>
      </c>
      <c r="U10" s="10">
        <v>1793.265793</v>
      </c>
      <c r="V10" s="10">
        <v>1099.8739430000001</v>
      </c>
      <c r="W10" s="10">
        <v>0</v>
      </c>
      <c r="X10" s="10">
        <v>0</v>
      </c>
      <c r="Y10" s="10">
        <v>37.450502</v>
      </c>
      <c r="Z10" s="10">
        <v>0</v>
      </c>
      <c r="AA10" s="10">
        <v>0</v>
      </c>
      <c r="AB10" s="9">
        <v>2955.8544200000001</v>
      </c>
      <c r="AC10" s="12">
        <v>0.70241277315845774</v>
      </c>
      <c r="AD10" s="79">
        <v>1022.332419</v>
      </c>
    </row>
    <row r="11" spans="1:30" ht="12">
      <c r="A11" s="7" t="s">
        <v>26</v>
      </c>
      <c r="B11" s="8">
        <v>4.8112000000000004</v>
      </c>
      <c r="C11" s="9">
        <v>5.5742789999999998</v>
      </c>
      <c r="D11" s="9">
        <v>0</v>
      </c>
      <c r="E11" s="9">
        <v>12.27285</v>
      </c>
      <c r="F11" s="9">
        <v>16.559845000000003</v>
      </c>
      <c r="G11" s="10">
        <v>937.5651670000002</v>
      </c>
      <c r="H11" s="10">
        <v>309.01906900000006</v>
      </c>
      <c r="I11" s="10">
        <v>0</v>
      </c>
      <c r="J11" s="10">
        <v>0</v>
      </c>
      <c r="K11" s="10">
        <v>134.622488</v>
      </c>
      <c r="L11" s="10">
        <v>0</v>
      </c>
      <c r="M11" s="9">
        <v>0</v>
      </c>
      <c r="N11" s="9">
        <v>1420.4248980000002</v>
      </c>
      <c r="O11" s="30">
        <v>10.371728137435529</v>
      </c>
      <c r="P11" s="9">
        <v>0.45660000000000001</v>
      </c>
      <c r="Q11" s="9">
        <v>0.78</v>
      </c>
      <c r="R11" s="9">
        <v>0</v>
      </c>
      <c r="S11" s="9">
        <v>0</v>
      </c>
      <c r="T11" s="9">
        <v>20.827854000000002</v>
      </c>
      <c r="U11" s="10">
        <v>402.05920299999997</v>
      </c>
      <c r="V11" s="10">
        <v>325.26321100000001</v>
      </c>
      <c r="W11" s="10">
        <v>0</v>
      </c>
      <c r="X11" s="10">
        <v>0</v>
      </c>
      <c r="Y11" s="10">
        <v>15.633151999999999</v>
      </c>
      <c r="Z11" s="10">
        <v>0</v>
      </c>
      <c r="AA11" s="10">
        <v>0</v>
      </c>
      <c r="AB11" s="9">
        <v>765.02002000000005</v>
      </c>
      <c r="AC11" s="12">
        <v>0.53858533532971054</v>
      </c>
      <c r="AD11" s="79">
        <v>413.02009899999996</v>
      </c>
    </row>
    <row r="12" spans="1:30" ht="12">
      <c r="A12" s="7" t="s">
        <v>27</v>
      </c>
      <c r="B12" s="8">
        <v>38.629458999999997</v>
      </c>
      <c r="C12" s="9">
        <v>19.8734</v>
      </c>
      <c r="D12" s="9">
        <v>26</v>
      </c>
      <c r="E12" s="9">
        <v>3.4960230000000001</v>
      </c>
      <c r="F12" s="9">
        <v>22.964200000000002</v>
      </c>
      <c r="G12" s="10">
        <v>1239.6527449999999</v>
      </c>
      <c r="H12" s="10">
        <v>397.60554500000001</v>
      </c>
      <c r="I12" s="10">
        <v>0</v>
      </c>
      <c r="J12" s="10">
        <v>0</v>
      </c>
      <c r="K12" s="10">
        <v>124.89628400000001</v>
      </c>
      <c r="L12" s="10">
        <v>0</v>
      </c>
      <c r="M12" s="9">
        <v>0</v>
      </c>
      <c r="N12" s="9">
        <v>1873.1176559999999</v>
      </c>
      <c r="O12" s="30">
        <v>49.322129163938911</v>
      </c>
      <c r="P12" s="9">
        <v>0</v>
      </c>
      <c r="Q12" s="9">
        <v>11.2</v>
      </c>
      <c r="R12" s="9">
        <v>0.56936000000000009</v>
      </c>
      <c r="S12" s="9">
        <v>0</v>
      </c>
      <c r="T12" s="9">
        <v>0.55303899999999995</v>
      </c>
      <c r="U12" s="10">
        <v>430.16066699999999</v>
      </c>
      <c r="V12" s="10">
        <v>388.29674399999999</v>
      </c>
      <c r="W12" s="10">
        <v>0</v>
      </c>
      <c r="X12" s="10">
        <v>0</v>
      </c>
      <c r="Y12" s="10">
        <v>91.255522999999997</v>
      </c>
      <c r="Z12" s="10">
        <v>0</v>
      </c>
      <c r="AA12" s="10">
        <v>0</v>
      </c>
      <c r="AB12" s="9">
        <v>922.03533300000004</v>
      </c>
      <c r="AC12" s="12">
        <v>0.492246351982494</v>
      </c>
      <c r="AD12" s="79">
        <v>425.11440499999998</v>
      </c>
    </row>
    <row r="13" spans="1:30" ht="12">
      <c r="A13" s="7" t="s">
        <v>28</v>
      </c>
      <c r="B13" s="8">
        <v>1.286575</v>
      </c>
      <c r="C13" s="9">
        <v>14.458390000000003</v>
      </c>
      <c r="D13" s="9">
        <v>7.3280000000000003</v>
      </c>
      <c r="E13" s="9">
        <v>0</v>
      </c>
      <c r="F13" s="9">
        <v>25.351756999999999</v>
      </c>
      <c r="G13" s="10">
        <v>552.02648699999997</v>
      </c>
      <c r="H13" s="10">
        <v>194.824828</v>
      </c>
      <c r="I13" s="10">
        <v>0</v>
      </c>
      <c r="J13" s="10">
        <v>0</v>
      </c>
      <c r="K13" s="10">
        <v>130.928977</v>
      </c>
      <c r="L13" s="10">
        <v>0</v>
      </c>
      <c r="M13" s="9">
        <v>0</v>
      </c>
      <c r="N13" s="9">
        <v>926.20501400000001</v>
      </c>
      <c r="O13" s="30">
        <v>30.68446186400352</v>
      </c>
      <c r="P13" s="9">
        <v>0</v>
      </c>
      <c r="Q13" s="9">
        <v>26.886849999999999</v>
      </c>
      <c r="R13" s="9">
        <v>0</v>
      </c>
      <c r="S13" s="9">
        <v>0</v>
      </c>
      <c r="T13" s="9">
        <v>222.708348</v>
      </c>
      <c r="U13" s="10">
        <v>229.13057499999999</v>
      </c>
      <c r="V13" s="10">
        <v>175.38720000000001</v>
      </c>
      <c r="W13" s="10">
        <v>0</v>
      </c>
      <c r="X13" s="10">
        <v>0</v>
      </c>
      <c r="Y13" s="10">
        <v>11.325221000000001</v>
      </c>
      <c r="Z13" s="10">
        <v>0</v>
      </c>
      <c r="AA13" s="10">
        <v>0</v>
      </c>
      <c r="AB13" s="9">
        <v>665.43819400000007</v>
      </c>
      <c r="AC13" s="12">
        <v>0.7184566958088181</v>
      </c>
      <c r="AD13" s="79">
        <v>219.09613599999997</v>
      </c>
    </row>
    <row r="14" spans="1:30" ht="12">
      <c r="A14" s="7" t="s">
        <v>29</v>
      </c>
      <c r="B14" s="8">
        <v>3.7826</v>
      </c>
      <c r="C14" s="9">
        <v>7.9344000000000001</v>
      </c>
      <c r="D14" s="9">
        <v>0</v>
      </c>
      <c r="E14" s="9">
        <v>0</v>
      </c>
      <c r="F14" s="9">
        <v>15.70834</v>
      </c>
      <c r="G14" s="10">
        <v>464.43312699999996</v>
      </c>
      <c r="H14" s="10">
        <v>130.61690299999998</v>
      </c>
      <c r="I14" s="10">
        <v>0</v>
      </c>
      <c r="J14" s="10">
        <v>0</v>
      </c>
      <c r="K14" s="10">
        <v>16.273613000000001</v>
      </c>
      <c r="L14" s="10">
        <v>0</v>
      </c>
      <c r="M14" s="9">
        <v>0</v>
      </c>
      <c r="N14" s="9">
        <v>638.74898299999984</v>
      </c>
      <c r="O14" s="30">
        <v>8.067741708959403</v>
      </c>
      <c r="P14" s="9">
        <v>0</v>
      </c>
      <c r="Q14" s="9">
        <v>0</v>
      </c>
      <c r="R14" s="9">
        <v>0</v>
      </c>
      <c r="S14" s="9">
        <v>0</v>
      </c>
      <c r="T14" s="9">
        <v>40.40014</v>
      </c>
      <c r="U14" s="10">
        <v>111.78981999999999</v>
      </c>
      <c r="V14" s="10">
        <v>84.67621299999999</v>
      </c>
      <c r="W14" s="10">
        <v>0</v>
      </c>
      <c r="X14" s="10">
        <v>0</v>
      </c>
      <c r="Y14" s="10">
        <v>1.3449500000000001</v>
      </c>
      <c r="Z14" s="10">
        <v>0</v>
      </c>
      <c r="AA14" s="10">
        <v>0</v>
      </c>
      <c r="AB14" s="9">
        <v>238.21112299999999</v>
      </c>
      <c r="AC14" s="12">
        <v>0.37293385874557244</v>
      </c>
      <c r="AD14" s="79">
        <v>134.487077</v>
      </c>
    </row>
    <row r="15" spans="1:30" ht="12">
      <c r="A15" s="7" t="s">
        <v>30</v>
      </c>
      <c r="B15" s="8">
        <v>47.18</v>
      </c>
      <c r="C15" s="9">
        <v>17.4053</v>
      </c>
      <c r="D15" s="9">
        <v>3.0630000000000002</v>
      </c>
      <c r="E15" s="9">
        <v>0</v>
      </c>
      <c r="F15" s="9">
        <v>19.321000000000002</v>
      </c>
      <c r="G15" s="10">
        <v>327.35905200000002</v>
      </c>
      <c r="H15" s="10">
        <v>177.505933</v>
      </c>
      <c r="I15" s="10">
        <v>0</v>
      </c>
      <c r="J15" s="10">
        <v>0</v>
      </c>
      <c r="K15" s="10">
        <v>64.028239999999997</v>
      </c>
      <c r="L15" s="10">
        <v>0</v>
      </c>
      <c r="M15" s="9">
        <v>0</v>
      </c>
      <c r="N15" s="9">
        <v>655.86252500000001</v>
      </c>
      <c r="O15" s="30">
        <v>5.4944592532324181</v>
      </c>
      <c r="P15" s="9">
        <v>0</v>
      </c>
      <c r="Q15" s="9">
        <v>0</v>
      </c>
      <c r="R15" s="9">
        <v>0</v>
      </c>
      <c r="S15" s="9">
        <v>0</v>
      </c>
      <c r="T15" s="9">
        <v>10.5</v>
      </c>
      <c r="U15" s="10">
        <v>127.13641600000001</v>
      </c>
      <c r="V15" s="10">
        <v>159.28993800000001</v>
      </c>
      <c r="W15" s="10">
        <v>0</v>
      </c>
      <c r="X15" s="10">
        <v>0</v>
      </c>
      <c r="Y15" s="10">
        <v>3.5066119999999996</v>
      </c>
      <c r="Z15" s="10">
        <v>0</v>
      </c>
      <c r="AA15" s="10">
        <v>0</v>
      </c>
      <c r="AB15" s="9">
        <v>300.43296600000002</v>
      </c>
      <c r="AC15" s="12">
        <v>0.4580730786531827</v>
      </c>
      <c r="AD15" s="79">
        <v>143.24535800000001</v>
      </c>
    </row>
    <row r="16" spans="1:30" ht="12">
      <c r="A16" s="7" t="s">
        <v>31</v>
      </c>
      <c r="B16" s="8">
        <v>53.725276000000001</v>
      </c>
      <c r="C16" s="9">
        <v>46.285515999999994</v>
      </c>
      <c r="D16" s="9">
        <v>9.0645399999999992</v>
      </c>
      <c r="E16" s="9">
        <v>42.871004999999997</v>
      </c>
      <c r="F16" s="9">
        <v>77.557570000000013</v>
      </c>
      <c r="G16" s="10">
        <v>1659.2445740000001</v>
      </c>
      <c r="H16" s="10">
        <v>702.43588699999998</v>
      </c>
      <c r="I16" s="10">
        <v>0</v>
      </c>
      <c r="J16" s="10">
        <v>0</v>
      </c>
      <c r="K16" s="10">
        <v>190.77654899999999</v>
      </c>
      <c r="L16" s="10">
        <v>0</v>
      </c>
      <c r="M16" s="9">
        <v>0</v>
      </c>
      <c r="N16" s="9">
        <v>2781.9609170000003</v>
      </c>
      <c r="O16" s="30">
        <v>28.800362162446103</v>
      </c>
      <c r="P16" s="9">
        <v>0</v>
      </c>
      <c r="Q16" s="9">
        <v>11.39</v>
      </c>
      <c r="R16" s="9">
        <v>0</v>
      </c>
      <c r="S16" s="9">
        <v>45.470399999999998</v>
      </c>
      <c r="T16" s="9">
        <v>64.434658000000013</v>
      </c>
      <c r="U16" s="10">
        <v>765.16296599999998</v>
      </c>
      <c r="V16" s="10">
        <v>675.40020600000003</v>
      </c>
      <c r="W16" s="10">
        <v>0</v>
      </c>
      <c r="X16" s="10">
        <v>0</v>
      </c>
      <c r="Y16" s="10">
        <v>110.54739499999999</v>
      </c>
      <c r="Z16" s="10">
        <v>0</v>
      </c>
      <c r="AA16" s="10">
        <v>0</v>
      </c>
      <c r="AB16" s="9">
        <v>1672.4056250000001</v>
      </c>
      <c r="AC16" s="12">
        <v>0.60116071896634771</v>
      </c>
      <c r="AD16" s="79">
        <v>671.58321999999998</v>
      </c>
    </row>
    <row r="17" spans="1:30" ht="12">
      <c r="A17" s="7" t="s">
        <v>32</v>
      </c>
      <c r="B17" s="8">
        <v>14.230542999999999</v>
      </c>
      <c r="C17" s="9">
        <v>8.2981999999999996</v>
      </c>
      <c r="D17" s="9">
        <v>2</v>
      </c>
      <c r="E17" s="9">
        <v>0.66900000000000004</v>
      </c>
      <c r="F17" s="9">
        <v>19.120940000000001</v>
      </c>
      <c r="G17" s="10">
        <v>1708.2392050000001</v>
      </c>
      <c r="H17" s="10">
        <v>640.54640300000005</v>
      </c>
      <c r="I17" s="10">
        <v>0</v>
      </c>
      <c r="J17" s="10">
        <v>0</v>
      </c>
      <c r="K17" s="10">
        <v>103.462059</v>
      </c>
      <c r="L17" s="10">
        <v>1.2150000000000001</v>
      </c>
      <c r="M17" s="9">
        <v>0</v>
      </c>
      <c r="N17" s="9">
        <v>2497.7813500000002</v>
      </c>
      <c r="O17" s="30">
        <v>-26.320532867571927</v>
      </c>
      <c r="P17" s="9">
        <v>0</v>
      </c>
      <c r="Q17" s="9">
        <v>0</v>
      </c>
      <c r="R17" s="9">
        <v>0</v>
      </c>
      <c r="S17" s="9">
        <v>0</v>
      </c>
      <c r="T17" s="9">
        <v>2.1628889999999998</v>
      </c>
      <c r="U17" s="10">
        <v>1385.900116</v>
      </c>
      <c r="V17" s="10">
        <v>925.31170299999997</v>
      </c>
      <c r="W17" s="10">
        <v>0</v>
      </c>
      <c r="X17" s="10">
        <v>0</v>
      </c>
      <c r="Y17" s="10">
        <v>34.807429000000006</v>
      </c>
      <c r="Z17" s="10">
        <v>0</v>
      </c>
      <c r="AA17" s="10">
        <v>0</v>
      </c>
      <c r="AB17" s="9">
        <v>2348.1821369999998</v>
      </c>
      <c r="AC17" s="12">
        <v>0.94010716230225655</v>
      </c>
      <c r="AD17" s="79">
        <v>694.91028800000004</v>
      </c>
    </row>
    <row r="18" spans="1:30" ht="12">
      <c r="A18" s="7" t="s">
        <v>33</v>
      </c>
      <c r="B18" s="8">
        <v>9.8685380000000009</v>
      </c>
      <c r="C18" s="9">
        <v>256.91159800000003</v>
      </c>
      <c r="D18" s="9">
        <v>0</v>
      </c>
      <c r="E18" s="9">
        <v>0.06</v>
      </c>
      <c r="F18" s="9">
        <v>92.927080000000004</v>
      </c>
      <c r="G18" s="10">
        <v>1348.208026</v>
      </c>
      <c r="H18" s="10">
        <v>1014.1812159999998</v>
      </c>
      <c r="I18" s="10">
        <v>0</v>
      </c>
      <c r="J18" s="10">
        <v>0</v>
      </c>
      <c r="K18" s="10">
        <v>86.807924999999997</v>
      </c>
      <c r="L18" s="10">
        <v>0</v>
      </c>
      <c r="M18" s="9">
        <v>0</v>
      </c>
      <c r="N18" s="9">
        <v>2808.964383</v>
      </c>
      <c r="O18" s="30">
        <v>21.9018893172411</v>
      </c>
      <c r="P18" s="9">
        <v>0.70674999999999999</v>
      </c>
      <c r="Q18" s="9">
        <v>0.14000000000000001</v>
      </c>
      <c r="R18" s="9">
        <v>0</v>
      </c>
      <c r="S18" s="9">
        <v>0</v>
      </c>
      <c r="T18" s="9">
        <v>0.108261</v>
      </c>
      <c r="U18" s="10">
        <v>517.50448800000004</v>
      </c>
      <c r="V18" s="10">
        <v>672.01475100000005</v>
      </c>
      <c r="W18" s="10">
        <v>0</v>
      </c>
      <c r="X18" s="10">
        <v>0</v>
      </c>
      <c r="Y18" s="10">
        <v>3.0539839999999998</v>
      </c>
      <c r="Z18" s="10">
        <v>0</v>
      </c>
      <c r="AA18" s="10">
        <v>0</v>
      </c>
      <c r="AB18" s="9">
        <v>1193.5282340000001</v>
      </c>
      <c r="AC18" s="12">
        <v>0.42489973928587194</v>
      </c>
      <c r="AD18" s="79">
        <v>367.11992000000004</v>
      </c>
    </row>
    <row r="19" spans="1:30" ht="12">
      <c r="A19" s="7" t="s">
        <v>34</v>
      </c>
      <c r="B19" s="8">
        <v>1.52</v>
      </c>
      <c r="C19" s="9">
        <v>9.2751999999999999</v>
      </c>
      <c r="D19" s="9">
        <v>0</v>
      </c>
      <c r="E19" s="9">
        <v>0</v>
      </c>
      <c r="F19" s="9">
        <v>3.1265000000000001</v>
      </c>
      <c r="G19" s="10">
        <v>303.22796</v>
      </c>
      <c r="H19" s="10">
        <v>118.19815600000001</v>
      </c>
      <c r="I19" s="10">
        <v>0</v>
      </c>
      <c r="J19" s="10">
        <v>0</v>
      </c>
      <c r="K19" s="10">
        <v>31.102304999999998</v>
      </c>
      <c r="L19" s="10">
        <v>0</v>
      </c>
      <c r="M19" s="9">
        <v>0</v>
      </c>
      <c r="N19" s="9">
        <v>466.45012099999997</v>
      </c>
      <c r="O19" s="30">
        <v>9.4927753953203791</v>
      </c>
      <c r="P19" s="9">
        <v>0</v>
      </c>
      <c r="Q19" s="9">
        <v>0</v>
      </c>
      <c r="R19" s="9">
        <v>0.04</v>
      </c>
      <c r="S19" s="9">
        <v>0</v>
      </c>
      <c r="T19" s="9">
        <v>0.02</v>
      </c>
      <c r="U19" s="10">
        <v>168.94958199999999</v>
      </c>
      <c r="V19" s="10">
        <v>79.785070000000005</v>
      </c>
      <c r="W19" s="10">
        <v>0</v>
      </c>
      <c r="X19" s="10">
        <v>0</v>
      </c>
      <c r="Y19" s="10">
        <v>2.0639050000000001</v>
      </c>
      <c r="Z19" s="10">
        <v>0</v>
      </c>
      <c r="AA19" s="10">
        <v>0</v>
      </c>
      <c r="AB19" s="9">
        <v>250.85855699999999</v>
      </c>
      <c r="AC19" s="12">
        <v>0.53780360580075826</v>
      </c>
      <c r="AD19" s="79">
        <v>157.01230800000002</v>
      </c>
    </row>
    <row r="20" spans="1:30" ht="12">
      <c r="A20" s="7" t="s">
        <v>18</v>
      </c>
      <c r="B20" s="9">
        <v>614.30217199999993</v>
      </c>
      <c r="C20" s="9">
        <v>503.58996100000007</v>
      </c>
      <c r="D20" s="9">
        <v>168.586207</v>
      </c>
      <c r="E20" s="9">
        <v>113.47362199999999</v>
      </c>
      <c r="F20" s="9">
        <v>647.43042600000012</v>
      </c>
      <c r="G20" s="10">
        <v>17837.419666999998</v>
      </c>
      <c r="H20" s="10">
        <v>6984.2415370000008</v>
      </c>
      <c r="I20" s="10">
        <v>0</v>
      </c>
      <c r="J20" s="10">
        <v>0</v>
      </c>
      <c r="K20" s="10">
        <v>1615.515345</v>
      </c>
      <c r="L20" s="10">
        <v>146.911</v>
      </c>
      <c r="M20" s="9">
        <v>0</v>
      </c>
      <c r="N20" s="9">
        <v>28631.469937000002</v>
      </c>
      <c r="O20" s="30">
        <v>11.438831864454556</v>
      </c>
      <c r="P20" s="9">
        <v>26.864723000000005</v>
      </c>
      <c r="Q20" s="9">
        <v>54.342449999999999</v>
      </c>
      <c r="R20" s="9">
        <v>15.887207999999999</v>
      </c>
      <c r="S20" s="9">
        <v>0</v>
      </c>
      <c r="T20" s="9">
        <v>465.75359700000007</v>
      </c>
      <c r="U20" s="10">
        <v>9169.7400080000007</v>
      </c>
      <c r="V20" s="10">
        <v>6779.6628579999997</v>
      </c>
      <c r="W20" s="10">
        <v>0</v>
      </c>
      <c r="X20" s="10">
        <v>0</v>
      </c>
      <c r="Y20" s="10">
        <v>629.63485600000001</v>
      </c>
      <c r="Z20" s="10">
        <v>70.789403000000007</v>
      </c>
      <c r="AA20" s="10">
        <v>0</v>
      </c>
      <c r="AB20" s="9">
        <v>17278.567702999997</v>
      </c>
      <c r="AC20" s="12">
        <v>0.60348168435009941</v>
      </c>
      <c r="AD20" s="79">
        <v>6390.115757999999</v>
      </c>
    </row>
    <row r="22" spans="1:30">
      <c r="N22" s="78">
        <f t="shared" ref="N22" si="0">SUM(N6:N19)</f>
        <v>28631.469937000002</v>
      </c>
      <c r="P22" s="4">
        <f>SUM(P6:P19)</f>
        <v>26.864723000000005</v>
      </c>
      <c r="Q22" s="4">
        <f t="shared" ref="Q22:AD22" si="1">SUM(Q6:Q19)</f>
        <v>54.342449999999999</v>
      </c>
      <c r="R22" s="4">
        <f t="shared" si="1"/>
        <v>15.887207999999999</v>
      </c>
      <c r="S22" s="4">
        <f t="shared" si="1"/>
        <v>65.892600000000002</v>
      </c>
      <c r="T22" s="4">
        <f t="shared" si="1"/>
        <v>465.75359700000007</v>
      </c>
      <c r="U22" s="4">
        <f t="shared" si="1"/>
        <v>9169.7400080000007</v>
      </c>
      <c r="V22" s="4">
        <f t="shared" si="1"/>
        <v>6779.6628579999997</v>
      </c>
      <c r="W22" s="4">
        <f t="shared" si="1"/>
        <v>0</v>
      </c>
      <c r="X22" s="4">
        <f t="shared" si="1"/>
        <v>0</v>
      </c>
      <c r="Y22" s="4">
        <f t="shared" si="1"/>
        <v>629.63485600000001</v>
      </c>
      <c r="Z22" s="4">
        <f t="shared" si="1"/>
        <v>70.789403000000007</v>
      </c>
      <c r="AA22" s="4">
        <f t="shared" si="1"/>
        <v>0</v>
      </c>
      <c r="AB22" s="4">
        <f t="shared" si="1"/>
        <v>17278.567702999997</v>
      </c>
      <c r="AD22" s="78">
        <f t="shared" si="1"/>
        <v>6390.115757999999</v>
      </c>
    </row>
    <row r="23" spans="1:30">
      <c r="N23" s="4"/>
    </row>
    <row r="24" spans="1:30" ht="11.25">
      <c r="N24" s="77">
        <f>SUM(B20:M20)</f>
        <v>28631.469937000002</v>
      </c>
      <c r="O24">
        <f>O6*100</f>
        <v>904.43312279884674</v>
      </c>
    </row>
    <row r="25" spans="1:30">
      <c r="O25">
        <f t="shared" ref="O25:O37" si="2">O7*100</f>
        <v>3737.9487448486452</v>
      </c>
    </row>
    <row r="26" spans="1:30">
      <c r="O26">
        <f t="shared" si="2"/>
        <v>411.78718024368629</v>
      </c>
    </row>
    <row r="27" spans="1:30">
      <c r="O27">
        <f t="shared" si="2"/>
        <v>-398.02652600193653</v>
      </c>
    </row>
    <row r="28" spans="1:30">
      <c r="O28">
        <f t="shared" si="2"/>
        <v>1286.8790097619856</v>
      </c>
    </row>
    <row r="29" spans="1:30">
      <c r="O29">
        <f t="shared" si="2"/>
        <v>1037.172813743553</v>
      </c>
    </row>
    <row r="30" spans="1:30">
      <c r="O30">
        <f t="shared" si="2"/>
        <v>4932.2129163938907</v>
      </c>
    </row>
    <row r="31" spans="1:30">
      <c r="O31">
        <f t="shared" si="2"/>
        <v>3068.446186400352</v>
      </c>
    </row>
    <row r="32" spans="1:30">
      <c r="O32">
        <f t="shared" si="2"/>
        <v>806.7741708959403</v>
      </c>
    </row>
    <row r="33" spans="15:15">
      <c r="O33">
        <f t="shared" si="2"/>
        <v>549.4459253232418</v>
      </c>
    </row>
    <row r="34" spans="15:15">
      <c r="O34">
        <f t="shared" si="2"/>
        <v>2880.0362162446104</v>
      </c>
    </row>
    <row r="35" spans="15:15">
      <c r="O35">
        <f t="shared" si="2"/>
        <v>-2632.0532867571928</v>
      </c>
    </row>
    <row r="36" spans="15:15">
      <c r="O36">
        <f t="shared" si="2"/>
        <v>2190.1889317241098</v>
      </c>
    </row>
    <row r="37" spans="15:15">
      <c r="O37">
        <f t="shared" si="2"/>
        <v>949.27753953203796</v>
      </c>
    </row>
    <row r="38" spans="15:15">
      <c r="O38">
        <f>O20*100</f>
        <v>1143.8831864454555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1" max="1" width="17" customWidth="1"/>
    <col min="2" max="2" width="16" customWidth="1"/>
    <col min="3" max="3" width="9.5" customWidth="1"/>
    <col min="4" max="4" width="6.75" customWidth="1"/>
    <col min="5" max="5" width="7.75" customWidth="1"/>
    <col min="6" max="6" width="8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11.5" customWidth="1"/>
    <col min="13" max="13" width="9.75" customWidth="1"/>
    <col min="14" max="14" width="15" customWidth="1"/>
    <col min="15" max="15" width="14.25" customWidth="1"/>
    <col min="23" max="23" width="12.25" customWidth="1"/>
    <col min="24" max="24" width="9.25" customWidth="1"/>
    <col min="25" max="25" width="7.25" customWidth="1"/>
    <col min="26" max="26" width="9.5" customWidth="1"/>
    <col min="27" max="27" width="9.75" customWidth="1"/>
    <col min="28" max="28" width="10" customWidth="1"/>
    <col min="29" max="29" width="14.75" customWidth="1"/>
    <col min="30" max="30" width="12.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322.5</v>
      </c>
      <c r="C6" s="9">
        <v>0.38</v>
      </c>
      <c r="D6" s="9">
        <v>230.57339999999999</v>
      </c>
      <c r="E6" s="9">
        <v>5.4</v>
      </c>
      <c r="F6" s="9">
        <v>15.3</v>
      </c>
      <c r="G6" s="10">
        <v>895.5</v>
      </c>
      <c r="H6" s="10">
        <v>395.7</v>
      </c>
      <c r="I6" s="10">
        <v>0</v>
      </c>
      <c r="J6" s="10">
        <v>0</v>
      </c>
      <c r="K6" s="10">
        <v>46.5</v>
      </c>
      <c r="L6" s="10">
        <v>0</v>
      </c>
      <c r="M6" s="9">
        <v>8.1300000000000008</v>
      </c>
      <c r="N6" s="9">
        <v>1919.9834000000001</v>
      </c>
      <c r="O6" s="42">
        <v>0</v>
      </c>
      <c r="P6" s="25"/>
      <c r="Q6" s="25">
        <v>12.8</v>
      </c>
      <c r="R6" s="25">
        <v>0</v>
      </c>
      <c r="S6" s="25">
        <v>9.9500000000000005E-2</v>
      </c>
      <c r="T6" s="25">
        <v>0</v>
      </c>
      <c r="U6" s="25">
        <v>0</v>
      </c>
      <c r="V6" s="25">
        <v>100.6</v>
      </c>
      <c r="W6" s="25">
        <v>48.5</v>
      </c>
      <c r="X6" s="25">
        <v>0</v>
      </c>
      <c r="Y6" s="25">
        <v>0</v>
      </c>
      <c r="Z6" s="25">
        <v>3.09E-2</v>
      </c>
      <c r="AA6" s="25">
        <v>0</v>
      </c>
      <c r="AB6" s="25">
        <v>0</v>
      </c>
      <c r="AC6" s="12">
        <v>162.03040000000001</v>
      </c>
      <c r="AD6" s="29">
        <v>8.4391562968721505</v>
      </c>
    </row>
    <row r="7" spans="1:30" ht="12">
      <c r="A7" s="7" t="s">
        <v>22</v>
      </c>
      <c r="B7" s="8"/>
      <c r="C7" s="9"/>
      <c r="D7" s="9"/>
      <c r="E7" s="9"/>
      <c r="F7" s="9"/>
      <c r="G7" s="10"/>
      <c r="H7" s="10"/>
      <c r="I7" s="10"/>
      <c r="J7" s="10"/>
      <c r="K7" s="10"/>
      <c r="L7" s="10"/>
      <c r="M7" s="9"/>
      <c r="N7" s="9"/>
      <c r="O7" s="42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2"/>
      <c r="AD7" s="29"/>
    </row>
    <row r="8" spans="1:30" ht="12">
      <c r="A8" s="7" t="s">
        <v>23</v>
      </c>
      <c r="B8" s="8"/>
      <c r="C8" s="9"/>
      <c r="D8" s="9"/>
      <c r="E8" s="9"/>
      <c r="F8" s="9"/>
      <c r="G8" s="10"/>
      <c r="H8" s="10"/>
      <c r="I8" s="10"/>
      <c r="J8" s="10"/>
      <c r="K8" s="10"/>
      <c r="L8" s="10"/>
      <c r="M8" s="9"/>
      <c r="N8" s="9"/>
      <c r="O8" s="42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2"/>
      <c r="AD8" s="29"/>
    </row>
    <row r="9" spans="1:30" ht="12">
      <c r="A9" s="7" t="s">
        <v>24</v>
      </c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9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2"/>
      <c r="AD9" s="29"/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24"/>
      <c r="P10" s="26"/>
      <c r="Q10" s="26"/>
      <c r="R10" s="26"/>
      <c r="S10" s="26"/>
      <c r="T10" s="26"/>
      <c r="U10" s="27"/>
      <c r="V10" s="27"/>
      <c r="W10" s="27"/>
      <c r="X10" s="27"/>
      <c r="Y10" s="27"/>
      <c r="Z10" s="27"/>
      <c r="AA10" s="27"/>
      <c r="AB10" s="26"/>
      <c r="AC10" s="12"/>
      <c r="AD10" s="29"/>
    </row>
    <row r="11" spans="1:30" ht="12">
      <c r="A11" s="7" t="s">
        <v>26</v>
      </c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9"/>
      <c r="N11" s="9"/>
      <c r="O11" s="24"/>
      <c r="P11" s="26"/>
      <c r="Q11" s="26"/>
      <c r="R11" s="26"/>
      <c r="S11" s="26"/>
      <c r="T11" s="26"/>
      <c r="U11" s="27"/>
      <c r="V11" s="27"/>
      <c r="W11" s="27"/>
      <c r="X11" s="27"/>
      <c r="Y11" s="27"/>
      <c r="Z11" s="27"/>
      <c r="AA11" s="27"/>
      <c r="AB11" s="26"/>
      <c r="AC11" s="12"/>
      <c r="AD11" s="29"/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/>
      <c r="O12" s="24"/>
      <c r="P12" s="26"/>
      <c r="Q12" s="26"/>
      <c r="R12" s="26"/>
      <c r="S12" s="26"/>
      <c r="T12" s="26"/>
      <c r="U12" s="27"/>
      <c r="V12" s="27"/>
      <c r="W12" s="27"/>
      <c r="X12" s="27"/>
      <c r="Y12" s="27"/>
      <c r="Z12" s="27"/>
      <c r="AA12" s="27"/>
      <c r="AB12" s="26"/>
      <c r="AC12" s="12"/>
      <c r="AD12" s="29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24"/>
      <c r="P13" s="26"/>
      <c r="Q13" s="26"/>
      <c r="R13" s="26"/>
      <c r="S13" s="26"/>
      <c r="T13" s="26"/>
      <c r="U13" s="27"/>
      <c r="V13" s="27"/>
      <c r="W13" s="27"/>
      <c r="X13" s="27"/>
      <c r="Y13" s="27"/>
      <c r="Z13" s="27"/>
      <c r="AA13" s="27"/>
      <c r="AB13" s="26"/>
      <c r="AC13" s="12"/>
      <c r="AD13" s="29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24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6"/>
      <c r="AC14" s="12"/>
      <c r="AD14" s="29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/>
      <c r="O15" s="24"/>
      <c r="P15" s="26"/>
      <c r="Q15" s="26"/>
      <c r="R15" s="26"/>
      <c r="S15" s="26"/>
      <c r="T15" s="26"/>
      <c r="U15" s="27"/>
      <c r="V15" s="27"/>
      <c r="W15" s="27"/>
      <c r="X15" s="27"/>
      <c r="Y15" s="27"/>
      <c r="Z15" s="27"/>
      <c r="AA15" s="27"/>
      <c r="AB15" s="26"/>
      <c r="AC15" s="12"/>
      <c r="AD15" s="29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24"/>
      <c r="P16" s="26"/>
      <c r="Q16" s="26"/>
      <c r="R16" s="26"/>
      <c r="S16" s="26"/>
      <c r="T16" s="26"/>
      <c r="U16" s="27"/>
      <c r="V16" s="27"/>
      <c r="W16" s="27"/>
      <c r="X16" s="27"/>
      <c r="Y16" s="27"/>
      <c r="Z16" s="27"/>
      <c r="AA16" s="27"/>
      <c r="AB16" s="26"/>
      <c r="AC16" s="12"/>
      <c r="AD16" s="29"/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/>
      <c r="O17" s="24"/>
      <c r="P17" s="26"/>
      <c r="Q17" s="26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6"/>
      <c r="AC17" s="12"/>
      <c r="AD17" s="29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/>
      <c r="O18" s="24"/>
      <c r="P18" s="26"/>
      <c r="Q18" s="26"/>
      <c r="R18" s="26"/>
      <c r="S18" s="26"/>
      <c r="T18" s="26"/>
      <c r="U18" s="27"/>
      <c r="V18" s="27"/>
      <c r="W18" s="27"/>
      <c r="X18" s="27"/>
      <c r="Y18" s="27"/>
      <c r="Z18" s="27"/>
      <c r="AA18" s="27"/>
      <c r="AB18" s="26"/>
      <c r="AC18" s="12"/>
      <c r="AD18" s="29"/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24"/>
      <c r="P19" s="26"/>
      <c r="Q19" s="26"/>
      <c r="R19" s="26"/>
      <c r="S19" s="26"/>
      <c r="T19" s="26"/>
      <c r="U19" s="27"/>
      <c r="V19" s="27"/>
      <c r="W19" s="27"/>
      <c r="X19" s="27"/>
      <c r="Y19" s="27"/>
      <c r="Z19" s="27"/>
      <c r="AA19" s="27"/>
      <c r="AB19" s="26"/>
      <c r="AC19" s="12"/>
      <c r="AD19" s="29"/>
    </row>
    <row r="20" spans="1:30" ht="12">
      <c r="A20" s="7" t="s">
        <v>18</v>
      </c>
      <c r="B20" s="9">
        <v>322.5</v>
      </c>
      <c r="C20" s="9">
        <v>0.38</v>
      </c>
      <c r="D20" s="9">
        <v>230.57339999999999</v>
      </c>
      <c r="E20" s="9">
        <v>5.4</v>
      </c>
      <c r="F20" s="9">
        <v>15.3</v>
      </c>
      <c r="G20" s="10">
        <v>895.5</v>
      </c>
      <c r="H20" s="10">
        <v>395.7</v>
      </c>
      <c r="I20" s="10">
        <v>0</v>
      </c>
      <c r="J20" s="10">
        <v>0</v>
      </c>
      <c r="K20" s="10">
        <v>46.5</v>
      </c>
      <c r="L20" s="10">
        <v>0</v>
      </c>
      <c r="M20" s="9">
        <v>8.1300000000000008</v>
      </c>
      <c r="N20" s="9">
        <v>1919.9834000000001</v>
      </c>
      <c r="O20" s="28">
        <v>0</v>
      </c>
      <c r="P20" s="26"/>
      <c r="Q20" s="26">
        <v>12.8</v>
      </c>
      <c r="R20" s="26">
        <v>0</v>
      </c>
      <c r="S20" s="26">
        <v>9.9500000000000005E-2</v>
      </c>
      <c r="T20" s="26">
        <v>0</v>
      </c>
      <c r="U20" s="27">
        <v>0</v>
      </c>
      <c r="V20" s="27">
        <v>100.6</v>
      </c>
      <c r="W20" s="27">
        <v>48.5</v>
      </c>
      <c r="X20" s="27">
        <v>0</v>
      </c>
      <c r="Y20" s="27">
        <v>0</v>
      </c>
      <c r="Z20" s="27">
        <v>3.09E-2</v>
      </c>
      <c r="AA20" s="27">
        <v>0</v>
      </c>
      <c r="AB20" s="26">
        <v>0</v>
      </c>
      <c r="AC20" s="12">
        <v>162.03040000000001</v>
      </c>
      <c r="AD20" s="29">
        <v>8.4391562968721505</v>
      </c>
    </row>
    <row r="21" spans="1:30">
      <c r="AD21" s="4"/>
    </row>
    <row r="22" spans="1:30" ht="11.25">
      <c r="N22" s="77">
        <f>SUM(N6:N19)</f>
        <v>1919.9834000000001</v>
      </c>
      <c r="AD22" s="77">
        <f>SUM(AD6:AD19)</f>
        <v>8.4391562968721505</v>
      </c>
    </row>
    <row r="23" spans="1:30">
      <c r="N23" s="4"/>
    </row>
    <row r="24" spans="1:30" ht="11.25">
      <c r="N24" s="77">
        <f>SUM(B20:M20)</f>
        <v>1919.9834000000001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3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J29" sqref="J29"/>
    </sheetView>
  </sheetViews>
  <sheetFormatPr defaultRowHeight="9"/>
  <cols>
    <col min="1" max="1" width="14.75" customWidth="1"/>
    <col min="2" max="2" width="12.5" customWidth="1"/>
    <col min="3" max="3" width="13" bestFit="1" customWidth="1"/>
    <col min="4" max="4" width="8.75" customWidth="1"/>
    <col min="5" max="5" width="7.25" customWidth="1"/>
    <col min="6" max="6" width="8.25" customWidth="1"/>
    <col min="7" max="7" width="11.75" customWidth="1"/>
    <col min="8" max="8" width="15" customWidth="1"/>
    <col min="9" max="9" width="12.25" customWidth="1"/>
    <col min="10" max="10" width="12" customWidth="1"/>
    <col min="11" max="11" width="8.75" customWidth="1"/>
    <col min="12" max="12" width="8.5" customWidth="1"/>
    <col min="13" max="13" width="12" customWidth="1"/>
    <col min="14" max="14" width="14.5" customWidth="1"/>
    <col min="15" max="15" width="14.25" customWidth="1"/>
    <col min="16" max="19" width="10.25" bestFit="1" customWidth="1"/>
    <col min="20" max="20" width="10.5" bestFit="1" customWidth="1"/>
    <col min="21" max="22" width="14" bestFit="1" customWidth="1"/>
    <col min="23" max="23" width="15.5" customWidth="1"/>
    <col min="24" max="24" width="10.5" bestFit="1" customWidth="1"/>
    <col min="25" max="25" width="15.5" customWidth="1"/>
    <col min="26" max="27" width="16.25" customWidth="1"/>
    <col min="28" max="29" width="17" customWidth="1"/>
    <col min="30" max="30" width="16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/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/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36"/>
    </row>
    <row r="5" spans="1:30" ht="38.25" customHeight="1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" t="s">
        <v>208</v>
      </c>
    </row>
    <row r="6" spans="1:30" ht="12">
      <c r="A6" s="7" t="s">
        <v>21</v>
      </c>
      <c r="B6" s="8">
        <v>344.7</v>
      </c>
      <c r="C6" s="9">
        <v>19.8</v>
      </c>
      <c r="D6" s="9">
        <v>6</v>
      </c>
      <c r="E6" s="9">
        <v>2.6</v>
      </c>
      <c r="F6" s="9">
        <v>42.1</v>
      </c>
      <c r="G6" s="10">
        <v>6200.3</v>
      </c>
      <c r="H6" s="10">
        <v>4852.3</v>
      </c>
      <c r="I6" s="10"/>
      <c r="J6" s="10">
        <v>8.4</v>
      </c>
      <c r="K6" s="10">
        <v>218.2</v>
      </c>
      <c r="L6" s="10">
        <v>6.9</v>
      </c>
      <c r="M6" s="9"/>
      <c r="N6" s="9">
        <v>11701.3</v>
      </c>
      <c r="O6" s="11">
        <v>8.2071057352642001</v>
      </c>
      <c r="P6" s="9">
        <v>21.5</v>
      </c>
      <c r="Q6" s="9">
        <v>0.7</v>
      </c>
      <c r="R6" s="9"/>
      <c r="S6" s="9"/>
      <c r="T6" s="9">
        <v>4.8</v>
      </c>
      <c r="U6" s="10">
        <v>2207.1</v>
      </c>
      <c r="V6" s="10">
        <v>2776.0809955999998</v>
      </c>
      <c r="W6" s="10"/>
      <c r="X6" s="10">
        <v>24.5</v>
      </c>
      <c r="Y6" s="10">
        <v>40</v>
      </c>
      <c r="Z6" s="10"/>
      <c r="AA6" s="10"/>
      <c r="AB6" s="9">
        <v>5074.6809955999997</v>
      </c>
      <c r="AC6" s="12">
        <v>0.43368523117944158</v>
      </c>
      <c r="AD6" s="110">
        <v>453.5</v>
      </c>
    </row>
    <row r="7" spans="1:30" ht="12">
      <c r="A7" s="7" t="s">
        <v>22</v>
      </c>
      <c r="B7" s="8">
        <v>21.1</v>
      </c>
      <c r="C7" s="9">
        <v>0.3</v>
      </c>
      <c r="D7" s="9">
        <v>21.8</v>
      </c>
      <c r="E7" s="9">
        <v>26.5</v>
      </c>
      <c r="F7" s="9">
        <v>4.9000000000000004</v>
      </c>
      <c r="G7" s="10">
        <v>652.6</v>
      </c>
      <c r="H7" s="10">
        <v>272.2</v>
      </c>
      <c r="I7" s="10"/>
      <c r="J7" s="10"/>
      <c r="K7" s="10">
        <v>27.8</v>
      </c>
      <c r="L7" s="10"/>
      <c r="M7" s="9"/>
      <c r="N7" s="9">
        <v>1027.2</v>
      </c>
      <c r="O7" s="11">
        <v>-4.5175683212492945</v>
      </c>
      <c r="P7" s="9"/>
      <c r="Q7" s="9"/>
      <c r="R7" s="9"/>
      <c r="S7" s="9"/>
      <c r="T7" s="9">
        <v>0.4</v>
      </c>
      <c r="U7" s="10">
        <v>283.65605359999995</v>
      </c>
      <c r="V7" s="10">
        <v>219.17070239999998</v>
      </c>
      <c r="W7" s="10"/>
      <c r="X7" s="10"/>
      <c r="Y7" s="10">
        <v>0.4</v>
      </c>
      <c r="Z7" s="10"/>
      <c r="AA7" s="10"/>
      <c r="AB7" s="9">
        <v>503.62675599999989</v>
      </c>
      <c r="AC7" s="12">
        <v>0.49029084501557618</v>
      </c>
      <c r="AD7" s="110">
        <v>98.6</v>
      </c>
    </row>
    <row r="8" spans="1:30" ht="12">
      <c r="A8" s="7" t="s">
        <v>23</v>
      </c>
      <c r="B8" s="8">
        <v>15</v>
      </c>
      <c r="C8" s="9">
        <v>3.8</v>
      </c>
      <c r="D8" s="9"/>
      <c r="E8" s="9">
        <v>5.5</v>
      </c>
      <c r="F8" s="9"/>
      <c r="G8" s="10">
        <v>263.7</v>
      </c>
      <c r="H8" s="10">
        <v>90.8</v>
      </c>
      <c r="I8" s="10"/>
      <c r="J8" s="10"/>
      <c r="K8" s="10">
        <v>2.8</v>
      </c>
      <c r="L8" s="10"/>
      <c r="M8" s="9"/>
      <c r="N8" s="9">
        <v>381.6</v>
      </c>
      <c r="O8" s="11">
        <v>-37.829912023460416</v>
      </c>
      <c r="P8" s="9"/>
      <c r="Q8" s="9"/>
      <c r="R8" s="9"/>
      <c r="S8" s="9"/>
      <c r="T8" s="9"/>
      <c r="U8" s="10">
        <v>204.80661280000001</v>
      </c>
      <c r="V8" s="10">
        <v>172.0710752</v>
      </c>
      <c r="W8" s="10"/>
      <c r="X8" s="10"/>
      <c r="Y8" s="10"/>
      <c r="Z8" s="10"/>
      <c r="AA8" s="10"/>
      <c r="AB8" s="9">
        <v>376.87768800000003</v>
      </c>
      <c r="AC8" s="12">
        <v>0.98762496855345916</v>
      </c>
      <c r="AD8" s="110">
        <v>46.6</v>
      </c>
    </row>
    <row r="9" spans="1:30" ht="12">
      <c r="A9" s="7" t="s">
        <v>24</v>
      </c>
      <c r="B9" s="8">
        <v>72.7</v>
      </c>
      <c r="C9" s="9">
        <v>7.1</v>
      </c>
      <c r="D9" s="9"/>
      <c r="E9" s="9"/>
      <c r="F9" s="9"/>
      <c r="G9" s="10">
        <v>440.7</v>
      </c>
      <c r="H9" s="10">
        <v>307.8</v>
      </c>
      <c r="I9" s="10"/>
      <c r="J9" s="10"/>
      <c r="K9" s="10">
        <v>26</v>
      </c>
      <c r="L9" s="10"/>
      <c r="M9" s="9">
        <v>1</v>
      </c>
      <c r="N9" s="9">
        <v>855.3</v>
      </c>
      <c r="O9" s="11">
        <v>-11.861088211046994</v>
      </c>
      <c r="P9" s="9">
        <v>0.2</v>
      </c>
      <c r="Q9" s="9"/>
      <c r="R9" s="9"/>
      <c r="S9" s="9"/>
      <c r="T9" s="9"/>
      <c r="U9" s="10">
        <v>196.61161139999999</v>
      </c>
      <c r="V9" s="10">
        <v>324.27440760000002</v>
      </c>
      <c r="W9" s="10"/>
      <c r="X9" s="10"/>
      <c r="Y9" s="10">
        <v>0.7</v>
      </c>
      <c r="Z9" s="10"/>
      <c r="AA9" s="10">
        <v>0.1</v>
      </c>
      <c r="AB9" s="9">
        <v>521.88601900000003</v>
      </c>
      <c r="AC9" s="12">
        <v>0.61017890681632181</v>
      </c>
      <c r="AD9" s="110">
        <v>108.6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>
        <v>0</v>
      </c>
      <c r="O10" s="39">
        <v>0</v>
      </c>
      <c r="P10" s="9"/>
      <c r="Q10" s="9"/>
      <c r="R10" s="9"/>
      <c r="S10" s="9"/>
      <c r="T10" s="9"/>
      <c r="U10" s="10">
        <v>0</v>
      </c>
      <c r="V10" s="10">
        <v>0</v>
      </c>
      <c r="W10" s="10"/>
      <c r="X10" s="10"/>
      <c r="Y10" s="10"/>
      <c r="Z10" s="10"/>
      <c r="AA10" s="10"/>
      <c r="AB10" s="9">
        <v>0</v>
      </c>
      <c r="AC10" s="12">
        <v>0</v>
      </c>
      <c r="AD10" s="110"/>
    </row>
    <row r="11" spans="1:30" ht="12">
      <c r="A11" s="7" t="s">
        <v>26</v>
      </c>
      <c r="B11" s="8">
        <v>18.7</v>
      </c>
      <c r="C11" s="9"/>
      <c r="D11" s="9">
        <v>49.9</v>
      </c>
      <c r="E11" s="9">
        <v>1.4</v>
      </c>
      <c r="F11" s="9">
        <v>0.9</v>
      </c>
      <c r="G11" s="10">
        <v>530.20000000000005</v>
      </c>
      <c r="H11" s="10">
        <v>280.3</v>
      </c>
      <c r="I11" s="10"/>
      <c r="J11" s="10"/>
      <c r="K11" s="10">
        <v>38</v>
      </c>
      <c r="L11" s="10"/>
      <c r="M11" s="9">
        <v>0.1</v>
      </c>
      <c r="N11" s="9">
        <v>919.50000000000011</v>
      </c>
      <c r="O11" s="11">
        <v>-9.7556188045931851</v>
      </c>
      <c r="P11" s="9">
        <v>2.4</v>
      </c>
      <c r="Q11" s="9"/>
      <c r="R11" s="9"/>
      <c r="S11" s="9">
        <v>1.1000000000000001</v>
      </c>
      <c r="T11" s="9"/>
      <c r="U11" s="10">
        <v>245.8794618</v>
      </c>
      <c r="V11" s="10">
        <v>305.81964119999998</v>
      </c>
      <c r="W11" s="10"/>
      <c r="X11" s="10"/>
      <c r="Y11" s="10">
        <v>5.4</v>
      </c>
      <c r="Z11" s="10"/>
      <c r="AA11" s="10"/>
      <c r="AB11" s="9">
        <v>560.5991029999999</v>
      </c>
      <c r="AC11" s="12">
        <v>0.6096781979336594</v>
      </c>
      <c r="AD11" s="110">
        <v>85.9</v>
      </c>
    </row>
    <row r="12" spans="1:30" ht="12">
      <c r="A12" s="7" t="s">
        <v>27</v>
      </c>
      <c r="B12" s="8">
        <v>22.8</v>
      </c>
      <c r="C12" s="9">
        <v>-0.2</v>
      </c>
      <c r="D12" s="9"/>
      <c r="E12" s="9">
        <v>0.1</v>
      </c>
      <c r="F12" s="9">
        <v>1.2</v>
      </c>
      <c r="G12" s="10">
        <v>284.5</v>
      </c>
      <c r="H12" s="10">
        <v>252.1</v>
      </c>
      <c r="I12" s="10"/>
      <c r="J12" s="10"/>
      <c r="K12" s="10">
        <v>14.1</v>
      </c>
      <c r="L12" s="10"/>
      <c r="M12" s="9"/>
      <c r="N12" s="9">
        <v>574.6</v>
      </c>
      <c r="O12" s="11">
        <v>-23.90411865978016</v>
      </c>
      <c r="P12" s="9"/>
      <c r="Q12" s="9"/>
      <c r="R12" s="9"/>
      <c r="S12" s="9"/>
      <c r="T12" s="9">
        <v>20.2</v>
      </c>
      <c r="U12" s="10">
        <v>156.6939754</v>
      </c>
      <c r="V12" s="10">
        <v>358.89598359999997</v>
      </c>
      <c r="W12" s="10"/>
      <c r="X12" s="10"/>
      <c r="Y12" s="10">
        <v>0.8</v>
      </c>
      <c r="Z12" s="10"/>
      <c r="AA12" s="10"/>
      <c r="AB12" s="9">
        <v>536.58995899999991</v>
      </c>
      <c r="AC12" s="12">
        <v>0.93384956317438195</v>
      </c>
      <c r="AD12" s="110">
        <v>101.2</v>
      </c>
    </row>
    <row r="13" spans="1:30" ht="12">
      <c r="A13" s="7" t="s">
        <v>28</v>
      </c>
      <c r="B13" s="8">
        <v>1.6</v>
      </c>
      <c r="C13" s="9">
        <v>4.3</v>
      </c>
      <c r="D13" s="9">
        <v>27.8</v>
      </c>
      <c r="E13" s="9"/>
      <c r="F13" s="9">
        <v>246.8</v>
      </c>
      <c r="G13" s="10">
        <v>1490.9</v>
      </c>
      <c r="H13" s="10">
        <v>485.1</v>
      </c>
      <c r="I13" s="10"/>
      <c r="J13" s="10"/>
      <c r="K13" s="10">
        <v>73</v>
      </c>
      <c r="L13" s="10"/>
      <c r="M13" s="9"/>
      <c r="N13" s="9">
        <v>2329.5</v>
      </c>
      <c r="O13" s="11">
        <v>19.651754070573741</v>
      </c>
      <c r="P13" s="9"/>
      <c r="Q13" s="9"/>
      <c r="R13" s="9">
        <v>77.400000000000006</v>
      </c>
      <c r="S13" s="9"/>
      <c r="T13" s="9">
        <v>134.80000000000001</v>
      </c>
      <c r="U13" s="10">
        <v>364.72087479999999</v>
      </c>
      <c r="V13" s="10">
        <v>347.88058319999999</v>
      </c>
      <c r="W13" s="10"/>
      <c r="X13" s="10"/>
      <c r="Y13" s="10">
        <v>27.6</v>
      </c>
      <c r="Z13" s="10"/>
      <c r="AA13" s="10"/>
      <c r="AB13" s="9">
        <v>952.40145799999993</v>
      </c>
      <c r="AC13" s="12">
        <v>0.40884372526293195</v>
      </c>
      <c r="AD13" s="110">
        <v>137.4</v>
      </c>
    </row>
    <row r="14" spans="1:30" ht="12">
      <c r="A14" s="7" t="s">
        <v>29</v>
      </c>
      <c r="B14" s="8"/>
      <c r="C14" s="9"/>
      <c r="D14" s="9"/>
      <c r="E14" s="9"/>
      <c r="F14" s="9"/>
      <c r="G14" s="10">
        <v>310.8</v>
      </c>
      <c r="H14" s="10">
        <v>198</v>
      </c>
      <c r="I14" s="10"/>
      <c r="J14" s="10"/>
      <c r="K14" s="10">
        <v>13.7</v>
      </c>
      <c r="L14" s="10"/>
      <c r="M14" s="9"/>
      <c r="N14" s="9">
        <v>522.5</v>
      </c>
      <c r="O14" s="11">
        <v>38.741370154009573</v>
      </c>
      <c r="P14" s="9"/>
      <c r="Q14" s="9"/>
      <c r="R14" s="9"/>
      <c r="S14" s="9"/>
      <c r="T14" s="9"/>
      <c r="U14" s="10">
        <v>116.09760039999999</v>
      </c>
      <c r="V14" s="10">
        <v>109.6317336</v>
      </c>
      <c r="W14" s="10"/>
      <c r="X14" s="10"/>
      <c r="Y14" s="10">
        <v>0.5</v>
      </c>
      <c r="Z14" s="10"/>
      <c r="AA14" s="10"/>
      <c r="AB14" s="9">
        <v>226.22933399999999</v>
      </c>
      <c r="AC14" s="12">
        <v>0.43297480191387561</v>
      </c>
      <c r="AD14" s="110">
        <v>20.8</v>
      </c>
    </row>
    <row r="15" spans="1:30" ht="12">
      <c r="A15" s="7" t="s">
        <v>30</v>
      </c>
      <c r="B15" s="8">
        <v>33.6</v>
      </c>
      <c r="C15" s="9">
        <v>4.4000000000000004</v>
      </c>
      <c r="D15" s="9"/>
      <c r="E15" s="9"/>
      <c r="F15" s="9">
        <v>10</v>
      </c>
      <c r="G15" s="10">
        <v>513.6</v>
      </c>
      <c r="H15" s="10">
        <v>481.7</v>
      </c>
      <c r="I15" s="10"/>
      <c r="J15" s="10"/>
      <c r="K15" s="10">
        <v>17.2</v>
      </c>
      <c r="L15" s="10">
        <v>20</v>
      </c>
      <c r="M15" s="9"/>
      <c r="N15" s="9">
        <v>1080.5</v>
      </c>
      <c r="O15" s="11">
        <v>15.179618377571686</v>
      </c>
      <c r="P15" s="9">
        <v>0.5</v>
      </c>
      <c r="Q15" s="9"/>
      <c r="R15" s="9"/>
      <c r="S15" s="9"/>
      <c r="T15" s="9">
        <v>20.399999999999999</v>
      </c>
      <c r="U15" s="10">
        <v>209.35620360000001</v>
      </c>
      <c r="V15" s="10">
        <v>257.47080240000003</v>
      </c>
      <c r="W15" s="10"/>
      <c r="X15" s="10"/>
      <c r="Y15" s="10">
        <v>0.6</v>
      </c>
      <c r="Z15" s="10"/>
      <c r="AA15" s="10"/>
      <c r="AB15" s="9">
        <v>488.3270060000001</v>
      </c>
      <c r="AC15" s="12">
        <v>0.4519454012031468</v>
      </c>
      <c r="AD15" s="110">
        <v>54.2</v>
      </c>
    </row>
    <row r="16" spans="1:30" ht="12">
      <c r="A16" s="7" t="s">
        <v>31</v>
      </c>
      <c r="B16" s="8">
        <v>24.4</v>
      </c>
      <c r="C16" s="9">
        <v>62.7</v>
      </c>
      <c r="D16" s="9"/>
      <c r="E16" s="9"/>
      <c r="F16" s="9">
        <v>35.1</v>
      </c>
      <c r="G16" s="10">
        <v>640.20000000000005</v>
      </c>
      <c r="H16" s="10">
        <v>211.9</v>
      </c>
      <c r="I16" s="10"/>
      <c r="J16" s="10"/>
      <c r="K16" s="10">
        <v>67</v>
      </c>
      <c r="L16" s="10"/>
      <c r="M16" s="9"/>
      <c r="N16" s="9">
        <v>1041.3000000000002</v>
      </c>
      <c r="O16" s="11">
        <v>28.953560371517035</v>
      </c>
      <c r="P16" s="9"/>
      <c r="Q16" s="9"/>
      <c r="R16" s="9"/>
      <c r="S16" s="9"/>
      <c r="T16" s="9"/>
      <c r="U16" s="10">
        <v>228.03564539999999</v>
      </c>
      <c r="V16" s="10">
        <v>196.62376359999999</v>
      </c>
      <c r="W16" s="10"/>
      <c r="X16" s="10"/>
      <c r="Y16" s="10">
        <v>4.7</v>
      </c>
      <c r="Z16" s="10"/>
      <c r="AA16" s="10"/>
      <c r="AB16" s="9">
        <v>429.35940899999997</v>
      </c>
      <c r="AC16" s="12">
        <v>0.41233017286084694</v>
      </c>
      <c r="AD16" s="110">
        <v>135.69999999999999</v>
      </c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>
        <v>0</v>
      </c>
      <c r="O17" s="11">
        <v>0</v>
      </c>
      <c r="P17" s="9"/>
      <c r="Q17" s="9"/>
      <c r="R17" s="9"/>
      <c r="S17" s="9"/>
      <c r="T17" s="9"/>
      <c r="U17" s="10">
        <v>0</v>
      </c>
      <c r="V17" s="10">
        <v>0</v>
      </c>
      <c r="W17" s="10"/>
      <c r="X17" s="10"/>
      <c r="Y17" s="10"/>
      <c r="Z17" s="10"/>
      <c r="AA17" s="10"/>
      <c r="AB17" s="9">
        <v>0</v>
      </c>
      <c r="AC17" s="12">
        <v>0</v>
      </c>
      <c r="AD17" s="110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>
        <v>0</v>
      </c>
      <c r="O18" s="11">
        <v>0</v>
      </c>
      <c r="P18" s="9"/>
      <c r="Q18" s="9"/>
      <c r="R18" s="9"/>
      <c r="S18" s="9"/>
      <c r="T18" s="9"/>
      <c r="U18" s="10">
        <v>0</v>
      </c>
      <c r="V18" s="10">
        <v>0</v>
      </c>
      <c r="W18" s="10"/>
      <c r="X18" s="10"/>
      <c r="Y18" s="10"/>
      <c r="Z18" s="10"/>
      <c r="AA18" s="10"/>
      <c r="AB18" s="9">
        <v>0</v>
      </c>
      <c r="AC18" s="12">
        <v>0</v>
      </c>
      <c r="AD18" s="110"/>
    </row>
    <row r="19" spans="1:30" ht="12">
      <c r="A19" s="7" t="s">
        <v>34</v>
      </c>
      <c r="B19" s="8"/>
      <c r="C19" s="9"/>
      <c r="D19" s="9"/>
      <c r="E19" s="9"/>
      <c r="F19" s="9">
        <v>0.3</v>
      </c>
      <c r="G19" s="10">
        <v>102.6</v>
      </c>
      <c r="H19" s="10">
        <v>55.8</v>
      </c>
      <c r="I19" s="10"/>
      <c r="J19" s="10"/>
      <c r="K19" s="10">
        <v>1.3</v>
      </c>
      <c r="L19" s="10"/>
      <c r="M19" s="9"/>
      <c r="N19" s="9">
        <v>160</v>
      </c>
      <c r="O19" s="11">
        <v>0</v>
      </c>
      <c r="P19" s="9"/>
      <c r="Q19" s="9"/>
      <c r="R19" s="9"/>
      <c r="S19" s="9"/>
      <c r="T19" s="9"/>
      <c r="U19" s="10">
        <v>9.5236963999999986</v>
      </c>
      <c r="V19" s="10">
        <v>4.7157976000000001</v>
      </c>
      <c r="W19" s="10"/>
      <c r="X19" s="10"/>
      <c r="Y19" s="10"/>
      <c r="Z19" s="10"/>
      <c r="AA19" s="10"/>
      <c r="AB19" s="9">
        <v>14.239493999999999</v>
      </c>
      <c r="AC19" s="12">
        <v>0</v>
      </c>
      <c r="AD19" s="110">
        <v>24.5</v>
      </c>
    </row>
    <row r="20" spans="1:30" ht="12">
      <c r="A20" s="7" t="s">
        <v>18</v>
      </c>
      <c r="B20" s="9">
        <v>554.6</v>
      </c>
      <c r="C20" s="9">
        <v>102.2</v>
      </c>
      <c r="D20" s="9">
        <v>105.5</v>
      </c>
      <c r="E20" s="9">
        <v>36.1</v>
      </c>
      <c r="F20" s="9">
        <v>341.30000000000007</v>
      </c>
      <c r="G20" s="10">
        <v>11430.1</v>
      </c>
      <c r="H20" s="10">
        <v>7488.0000000000009</v>
      </c>
      <c r="I20" s="10">
        <v>0</v>
      </c>
      <c r="J20" s="10">
        <v>8.4</v>
      </c>
      <c r="K20" s="10">
        <v>499.1</v>
      </c>
      <c r="L20" s="10">
        <v>26.9</v>
      </c>
      <c r="M20" s="9">
        <v>1.1000000000000001</v>
      </c>
      <c r="N20" s="9">
        <v>20593.3</v>
      </c>
      <c r="O20" s="13">
        <v>6.6076854981907323</v>
      </c>
      <c r="P20" s="9">
        <v>24.599999999999998</v>
      </c>
      <c r="Q20" s="9">
        <v>0.7</v>
      </c>
      <c r="R20" s="9">
        <v>77.400000000000006</v>
      </c>
      <c r="S20" s="9">
        <v>1.1000000000000001</v>
      </c>
      <c r="T20" s="9">
        <v>180.60000000000002</v>
      </c>
      <c r="U20" s="10">
        <v>4222.4817355999994</v>
      </c>
      <c r="V20" s="10">
        <v>5072.6354860000001</v>
      </c>
      <c r="W20" s="10">
        <v>0</v>
      </c>
      <c r="X20" s="10">
        <v>24.5</v>
      </c>
      <c r="Y20" s="10">
        <v>80.7</v>
      </c>
      <c r="Z20" s="10">
        <v>0</v>
      </c>
      <c r="AA20" s="10">
        <v>0.1</v>
      </c>
      <c r="AB20" s="9">
        <v>9684.8172215999984</v>
      </c>
      <c r="AC20" s="12">
        <v>0.47028971663599323</v>
      </c>
      <c r="AD20" s="110">
        <v>1267.0000000000002</v>
      </c>
    </row>
    <row r="21" spans="1:30" ht="10.5">
      <c r="AD21" s="79"/>
    </row>
    <row r="22" spans="1:30" ht="10.5">
      <c r="N22" s="78">
        <f>SUM(N6:N19)</f>
        <v>20593.3</v>
      </c>
      <c r="O22" s="79"/>
      <c r="P22" s="78">
        <f>SUM(P6:P19)</f>
        <v>24.599999999999998</v>
      </c>
      <c r="Q22" s="78">
        <f t="shared" ref="Q22:AD22" si="0">SUM(Q6:Q19)</f>
        <v>0.7</v>
      </c>
      <c r="R22" s="78">
        <f t="shared" si="0"/>
        <v>77.400000000000006</v>
      </c>
      <c r="S22" s="78">
        <f t="shared" si="0"/>
        <v>1.1000000000000001</v>
      </c>
      <c r="T22" s="78">
        <f t="shared" si="0"/>
        <v>180.60000000000002</v>
      </c>
      <c r="U22" s="78">
        <f t="shared" si="0"/>
        <v>4222.4817355999994</v>
      </c>
      <c r="V22" s="78">
        <f t="shared" si="0"/>
        <v>5072.6354860000001</v>
      </c>
      <c r="W22" s="78">
        <f t="shared" si="0"/>
        <v>0</v>
      </c>
      <c r="X22" s="78">
        <f t="shared" si="0"/>
        <v>24.5</v>
      </c>
      <c r="Y22" s="78">
        <f t="shared" si="0"/>
        <v>80.7</v>
      </c>
      <c r="Z22" s="78">
        <f t="shared" si="0"/>
        <v>0</v>
      </c>
      <c r="AA22" s="78">
        <f t="shared" si="0"/>
        <v>0.1</v>
      </c>
      <c r="AB22" s="78">
        <f t="shared" si="0"/>
        <v>9684.8172215999984</v>
      </c>
      <c r="AC22" s="79"/>
      <c r="AD22" s="78">
        <f t="shared" si="0"/>
        <v>1267.0000000000002</v>
      </c>
    </row>
    <row r="23" spans="1:30" ht="10.5">
      <c r="AD23" s="79"/>
    </row>
    <row r="24" spans="1:30" ht="11.25">
      <c r="N24" s="77">
        <f>SUM(B20:M20)</f>
        <v>20593.300000000003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E23"/>
  <sheetViews>
    <sheetView workbookViewId="0">
      <selection activeCell="F30" sqref="F30"/>
    </sheetView>
  </sheetViews>
  <sheetFormatPr defaultRowHeight="9"/>
  <cols>
    <col min="2" max="2" width="13.75" customWidth="1"/>
    <col min="3" max="3" width="7" customWidth="1"/>
    <col min="4" max="4" width="8.5" customWidth="1"/>
    <col min="5" max="5" width="10" customWidth="1"/>
    <col min="6" max="6" width="11.75" customWidth="1"/>
    <col min="7" max="7" width="5.25" customWidth="1"/>
    <col min="8" max="9" width="5.75" customWidth="1"/>
    <col min="10" max="10" width="5" customWidth="1"/>
    <col min="11" max="11" width="8" customWidth="1"/>
    <col min="12" max="12" width="6.5" customWidth="1"/>
    <col min="13" max="13" width="11.5" customWidth="1"/>
    <col min="14" max="14" width="16" customWidth="1"/>
    <col min="15" max="15" width="14.25" customWidth="1"/>
    <col min="16" max="16" width="13.25" customWidth="1"/>
    <col min="17" max="17" width="10.5" bestFit="1" customWidth="1"/>
    <col min="18" max="18" width="12" bestFit="1" customWidth="1"/>
    <col min="19" max="19" width="10.5" bestFit="1" customWidth="1"/>
    <col min="20" max="20" width="12" customWidth="1"/>
    <col min="21" max="21" width="12.25" customWidth="1"/>
    <col min="22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21.25" bestFit="1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3383.0541422512329</v>
      </c>
      <c r="C6" s="9">
        <v>264.03993500000001</v>
      </c>
      <c r="D6" s="9">
        <v>2255.1665580000004</v>
      </c>
      <c r="E6" s="9">
        <v>652.98289735750018</v>
      </c>
      <c r="F6" s="9">
        <v>3212.7028616460198</v>
      </c>
      <c r="G6" s="10">
        <v>47807.341707999964</v>
      </c>
      <c r="H6" s="10">
        <v>9909.1580970000014</v>
      </c>
      <c r="I6" s="10">
        <v>0</v>
      </c>
      <c r="J6" s="10">
        <v>22.187645999999997</v>
      </c>
      <c r="K6" s="10">
        <v>1771.2869290000099</v>
      </c>
      <c r="L6" s="10">
        <v>566.25081600000067</v>
      </c>
      <c r="M6" s="9">
        <v>43.494785</v>
      </c>
      <c r="N6" s="9">
        <v>69887.666375254732</v>
      </c>
      <c r="O6" s="11">
        <v>-14.781784024901501</v>
      </c>
      <c r="P6" s="9">
        <v>1539.0689263874922</v>
      </c>
      <c r="Q6" s="9">
        <v>80.635949999999994</v>
      </c>
      <c r="R6" s="9">
        <v>1031.7275770477002</v>
      </c>
      <c r="S6" s="9">
        <v>361.959952112</v>
      </c>
      <c r="T6" s="9">
        <v>1216.6587250500002</v>
      </c>
      <c r="U6" s="10">
        <v>28037.547998200007</v>
      </c>
      <c r="V6" s="10">
        <v>7843.2677911999999</v>
      </c>
      <c r="W6" s="10">
        <v>0</v>
      </c>
      <c r="X6" s="10">
        <v>0</v>
      </c>
      <c r="Y6" s="10">
        <v>648.41774999999996</v>
      </c>
      <c r="Z6" s="10">
        <v>375.10145199999999</v>
      </c>
      <c r="AA6" s="10">
        <v>47.718299999999999</v>
      </c>
      <c r="AB6" s="9">
        <v>41182.104421997203</v>
      </c>
      <c r="AC6" s="12">
        <v>0.58926140416356265</v>
      </c>
      <c r="AD6" s="79">
        <v>18631.124628000001</v>
      </c>
    </row>
    <row r="7" spans="1:30" ht="12">
      <c r="A7" s="7" t="s">
        <v>22</v>
      </c>
      <c r="B7" s="8">
        <v>384.08876971078848</v>
      </c>
      <c r="C7" s="9">
        <v>8.9710110000000007</v>
      </c>
      <c r="D7" s="9">
        <v>187.55546800000002</v>
      </c>
      <c r="E7" s="9">
        <v>65.425014369400003</v>
      </c>
      <c r="F7" s="9">
        <v>806.80102280000017</v>
      </c>
      <c r="G7" s="10">
        <v>5536.6922019999956</v>
      </c>
      <c r="H7" s="10">
        <v>1817.4854709999997</v>
      </c>
      <c r="I7" s="10">
        <v>337.35903500000001</v>
      </c>
      <c r="J7" s="10">
        <v>-7.4349999999999999E-2</v>
      </c>
      <c r="K7" s="10">
        <v>267.22106500000007</v>
      </c>
      <c r="L7" s="10">
        <v>82.273076000000017</v>
      </c>
      <c r="M7" s="9">
        <v>0</v>
      </c>
      <c r="N7" s="9">
        <v>9493.797784880182</v>
      </c>
      <c r="O7" s="11">
        <v>15.613006851266565</v>
      </c>
      <c r="P7" s="9">
        <v>70.867231000000004</v>
      </c>
      <c r="Q7" s="9">
        <v>1.0703240000000001</v>
      </c>
      <c r="R7" s="9">
        <v>375.06273055226922</v>
      </c>
      <c r="S7" s="9">
        <v>67.390597000000014</v>
      </c>
      <c r="T7" s="9">
        <v>86.579841898999987</v>
      </c>
      <c r="U7" s="10">
        <v>2598.5693609999994</v>
      </c>
      <c r="V7" s="10">
        <v>1572.97424</v>
      </c>
      <c r="W7" s="10">
        <v>9.4</v>
      </c>
      <c r="X7" s="10">
        <v>0</v>
      </c>
      <c r="Y7" s="10">
        <v>73.866547999999995</v>
      </c>
      <c r="Z7" s="10">
        <v>23.028775000000003</v>
      </c>
      <c r="AA7" s="10">
        <v>0</v>
      </c>
      <c r="AB7" s="9">
        <v>4878.809648451268</v>
      </c>
      <c r="AC7" s="12">
        <v>0.51389441391107549</v>
      </c>
      <c r="AD7" s="79">
        <v>2625.6811729999999</v>
      </c>
    </row>
    <row r="8" spans="1:30" ht="12">
      <c r="A8" s="7" t="s">
        <v>23</v>
      </c>
      <c r="B8" s="8">
        <v>904.31777636660547</v>
      </c>
      <c r="C8" s="9">
        <v>9.1183599999999991</v>
      </c>
      <c r="D8" s="9">
        <v>262.87917099999993</v>
      </c>
      <c r="E8" s="9">
        <v>10.504051</v>
      </c>
      <c r="F8" s="9">
        <v>712.61183719999997</v>
      </c>
      <c r="G8" s="10">
        <v>3488.7171820000008</v>
      </c>
      <c r="H8" s="10">
        <v>1184.8396909999999</v>
      </c>
      <c r="I8" s="10">
        <v>426.80529200000001</v>
      </c>
      <c r="J8" s="10">
        <v>0</v>
      </c>
      <c r="K8" s="10">
        <v>144.274044</v>
      </c>
      <c r="L8" s="10">
        <v>521.84823500000016</v>
      </c>
      <c r="M8" s="9">
        <v>29.231999999999999</v>
      </c>
      <c r="N8" s="9">
        <v>7695.1476395666059</v>
      </c>
      <c r="O8" s="11">
        <v>10.199708370872006</v>
      </c>
      <c r="P8" s="9">
        <v>172.20768978999999</v>
      </c>
      <c r="Q8" s="9">
        <v>0.25800000000000001</v>
      </c>
      <c r="R8" s="9">
        <v>129.22916346533083</v>
      </c>
      <c r="S8" s="9">
        <v>46.013399999999997</v>
      </c>
      <c r="T8" s="9">
        <v>163.0576374</v>
      </c>
      <c r="U8" s="10">
        <v>1843.1408199999996</v>
      </c>
      <c r="V8" s="10">
        <v>1257.1425049999998</v>
      </c>
      <c r="W8" s="10">
        <v>91.92</v>
      </c>
      <c r="X8" s="10">
        <v>0</v>
      </c>
      <c r="Y8" s="10">
        <v>16.500101999999998</v>
      </c>
      <c r="Z8" s="10">
        <v>136.65667300000001</v>
      </c>
      <c r="AA8" s="10">
        <v>0</v>
      </c>
      <c r="AB8" s="9">
        <v>3856.12599065533</v>
      </c>
      <c r="AC8" s="12">
        <v>0.50111137190247712</v>
      </c>
      <c r="AD8" s="79">
        <v>2481.0880320000001</v>
      </c>
    </row>
    <row r="9" spans="1:30" ht="12">
      <c r="A9" s="7" t="s">
        <v>24</v>
      </c>
      <c r="B9" s="8">
        <v>557.3424551709104</v>
      </c>
      <c r="C9" s="9">
        <v>12.941558000000001</v>
      </c>
      <c r="D9" s="9">
        <v>163.72821199999998</v>
      </c>
      <c r="E9" s="9">
        <v>91.010836314200006</v>
      </c>
      <c r="F9" s="9">
        <v>853.62073499999997</v>
      </c>
      <c r="G9" s="10">
        <v>7876.8269150000006</v>
      </c>
      <c r="H9" s="10">
        <v>2484.9731149999998</v>
      </c>
      <c r="I9" s="10">
        <v>929.742977</v>
      </c>
      <c r="J9" s="10">
        <v>0</v>
      </c>
      <c r="K9" s="10">
        <v>840.142145999999</v>
      </c>
      <c r="L9" s="10">
        <v>1407.4297440000005</v>
      </c>
      <c r="M9" s="9">
        <v>68.074349999999995</v>
      </c>
      <c r="N9" s="9">
        <v>15285.833043485112</v>
      </c>
      <c r="O9" s="11">
        <v>17.56856223602583</v>
      </c>
      <c r="P9" s="9">
        <v>134.4848458516054</v>
      </c>
      <c r="Q9" s="9">
        <v>0</v>
      </c>
      <c r="R9" s="9">
        <v>0</v>
      </c>
      <c r="S9" s="9">
        <v>13.081251000000002</v>
      </c>
      <c r="T9" s="9">
        <v>207.87045800000001</v>
      </c>
      <c r="U9" s="10">
        <v>3744.7645901999995</v>
      </c>
      <c r="V9" s="10">
        <v>2178.0457000000001</v>
      </c>
      <c r="W9" s="10">
        <v>255.56559999999999</v>
      </c>
      <c r="X9" s="10">
        <v>0</v>
      </c>
      <c r="Y9" s="10">
        <v>306.47936100000004</v>
      </c>
      <c r="Z9" s="10">
        <v>723.61047159780003</v>
      </c>
      <c r="AA9" s="10">
        <v>36.872772999999995</v>
      </c>
      <c r="AB9" s="9">
        <v>7600.775050649404</v>
      </c>
      <c r="AC9" s="12">
        <v>0.49724310274924055</v>
      </c>
      <c r="AD9" s="79">
        <v>3913.4185929999999</v>
      </c>
    </row>
    <row r="10" spans="1:30" ht="12">
      <c r="A10" s="7" t="s">
        <v>25</v>
      </c>
      <c r="B10" s="8">
        <v>187.53901444527722</v>
      </c>
      <c r="C10" s="9">
        <v>4.1094979999999994</v>
      </c>
      <c r="D10" s="9">
        <v>85.461197999999996</v>
      </c>
      <c r="E10" s="9">
        <v>33.935000000000002</v>
      </c>
      <c r="F10" s="9">
        <v>413.55705400000022</v>
      </c>
      <c r="G10" s="10">
        <v>6678.1737640000019</v>
      </c>
      <c r="H10" s="10">
        <v>2564.8001840000002</v>
      </c>
      <c r="I10" s="10">
        <v>508.80057400000004</v>
      </c>
      <c r="J10" s="10">
        <v>0</v>
      </c>
      <c r="K10" s="10">
        <v>169.90915300000057</v>
      </c>
      <c r="L10" s="10">
        <v>51.426087999999972</v>
      </c>
      <c r="M10" s="9">
        <v>0</v>
      </c>
      <c r="N10" s="9">
        <v>10697.711527445281</v>
      </c>
      <c r="O10" s="14">
        <v>-0.94704305643948938</v>
      </c>
      <c r="P10" s="9">
        <v>135.84399222999997</v>
      </c>
      <c r="Q10" s="9">
        <v>0</v>
      </c>
      <c r="R10" s="9">
        <v>38.560903447999998</v>
      </c>
      <c r="S10" s="9">
        <v>0</v>
      </c>
      <c r="T10" s="9">
        <v>296.74555399999991</v>
      </c>
      <c r="U10" s="10">
        <v>3493.0204299999996</v>
      </c>
      <c r="V10" s="10">
        <v>2062.5586129999997</v>
      </c>
      <c r="W10" s="10">
        <v>93.694778999999997</v>
      </c>
      <c r="X10" s="10">
        <v>0</v>
      </c>
      <c r="Y10" s="10">
        <v>29</v>
      </c>
      <c r="Z10" s="10">
        <v>11.034054999999997</v>
      </c>
      <c r="AA10" s="10">
        <v>0</v>
      </c>
      <c r="AB10" s="9">
        <v>6160.458326678</v>
      </c>
      <c r="AC10" s="12">
        <v>0.57586693292982993</v>
      </c>
      <c r="AD10" s="79">
        <v>3751.1523539999998</v>
      </c>
    </row>
    <row r="11" spans="1:30" ht="12">
      <c r="A11" s="7" t="s">
        <v>26</v>
      </c>
      <c r="B11" s="8">
        <v>670.60978006162884</v>
      </c>
      <c r="C11" s="9">
        <v>9.7252060000000018</v>
      </c>
      <c r="D11" s="9">
        <v>33.039428000000001</v>
      </c>
      <c r="E11" s="9">
        <v>47.379857999999999</v>
      </c>
      <c r="F11" s="9">
        <v>830.21035600000039</v>
      </c>
      <c r="G11" s="10">
        <v>8182.6688590000094</v>
      </c>
      <c r="H11" s="10">
        <v>3377.2059079999999</v>
      </c>
      <c r="I11" s="10">
        <v>1566.471978</v>
      </c>
      <c r="J11" s="10">
        <v>12.039263999999999</v>
      </c>
      <c r="K11" s="10">
        <v>488.81324599999982</v>
      </c>
      <c r="L11" s="10">
        <v>161.77943399999995</v>
      </c>
      <c r="M11" s="9">
        <v>153.23765</v>
      </c>
      <c r="N11" s="9">
        <v>15533.180967061637</v>
      </c>
      <c r="O11" s="11">
        <v>15.297665671753059</v>
      </c>
      <c r="P11" s="9">
        <v>244.49723599999999</v>
      </c>
      <c r="Q11" s="9">
        <v>6.978866</v>
      </c>
      <c r="R11" s="9">
        <v>98.775232880000004</v>
      </c>
      <c r="S11" s="9">
        <v>37.017330000000001</v>
      </c>
      <c r="T11" s="9">
        <v>323.10460300000005</v>
      </c>
      <c r="U11" s="10">
        <v>3082.1567869999999</v>
      </c>
      <c r="V11" s="10">
        <v>2499.2051280000001</v>
      </c>
      <c r="W11" s="10">
        <v>693.44216299999994</v>
      </c>
      <c r="X11" s="10">
        <v>0</v>
      </c>
      <c r="Y11" s="10">
        <v>56.805293999999996</v>
      </c>
      <c r="Z11" s="10">
        <v>59.002152000000002</v>
      </c>
      <c r="AA11" s="10">
        <v>100.09069000000001</v>
      </c>
      <c r="AB11" s="9">
        <v>7201.0754818799996</v>
      </c>
      <c r="AC11" s="12">
        <v>0.46359309771449886</v>
      </c>
      <c r="AD11" s="79">
        <v>4946.9859859999997</v>
      </c>
    </row>
    <row r="12" spans="1:30" ht="12">
      <c r="A12" s="7" t="s">
        <v>27</v>
      </c>
      <c r="B12" s="8">
        <v>407.14031106963182</v>
      </c>
      <c r="C12" s="9">
        <v>23.854503999999999</v>
      </c>
      <c r="D12" s="9">
        <v>327.34367399999996</v>
      </c>
      <c r="E12" s="9">
        <v>14.963455804000004</v>
      </c>
      <c r="F12" s="9">
        <v>1206.9464573539792</v>
      </c>
      <c r="G12" s="10">
        <v>7354.6682749999954</v>
      </c>
      <c r="H12" s="10">
        <v>2539.3484780000003</v>
      </c>
      <c r="I12" s="10">
        <v>1788.0567900000003</v>
      </c>
      <c r="J12" s="10">
        <v>2.4659610000000001</v>
      </c>
      <c r="K12" s="10">
        <v>601.41652099999999</v>
      </c>
      <c r="L12" s="10">
        <v>666.79353400000002</v>
      </c>
      <c r="M12" s="9">
        <v>207.26615000000001</v>
      </c>
      <c r="N12" s="9">
        <v>15140.264111227605</v>
      </c>
      <c r="O12" s="11">
        <v>25.579805158259749</v>
      </c>
      <c r="P12" s="9">
        <v>119.816157709297</v>
      </c>
      <c r="Q12" s="9">
        <v>2.15</v>
      </c>
      <c r="R12" s="9">
        <v>135.71961999999999</v>
      </c>
      <c r="S12" s="9">
        <v>0.59938124999999998</v>
      </c>
      <c r="T12" s="9">
        <v>408.769223651</v>
      </c>
      <c r="U12" s="10">
        <v>2844.0838259999996</v>
      </c>
      <c r="V12" s="10">
        <v>1934.643896</v>
      </c>
      <c r="W12" s="10">
        <v>524.0421060000001</v>
      </c>
      <c r="X12" s="10">
        <v>46.444000000000003</v>
      </c>
      <c r="Y12" s="10">
        <v>147.74409199999999</v>
      </c>
      <c r="Z12" s="10">
        <v>233.02997600000003</v>
      </c>
      <c r="AA12" s="10">
        <v>67.237056999999993</v>
      </c>
      <c r="AB12" s="9">
        <v>6464.2793356102966</v>
      </c>
      <c r="AC12" s="12">
        <v>0.42695948288092045</v>
      </c>
      <c r="AD12" s="79">
        <v>3550.7877479999997</v>
      </c>
    </row>
    <row r="13" spans="1:30" ht="12">
      <c r="A13" s="7" t="s">
        <v>28</v>
      </c>
      <c r="B13" s="8">
        <v>32.281262072730513</v>
      </c>
      <c r="C13" s="9">
        <v>42.439991999999997</v>
      </c>
      <c r="D13" s="9">
        <v>25.179753000000002</v>
      </c>
      <c r="E13" s="9">
        <v>0</v>
      </c>
      <c r="F13" s="9">
        <v>252.819681</v>
      </c>
      <c r="G13" s="10">
        <v>2063.3338259999996</v>
      </c>
      <c r="H13" s="10">
        <v>748.35457199999996</v>
      </c>
      <c r="I13" s="10">
        <v>385.00065599999999</v>
      </c>
      <c r="J13" s="10">
        <v>0</v>
      </c>
      <c r="K13" s="10">
        <v>104.19718699999999</v>
      </c>
      <c r="L13" s="10">
        <v>118.37215400000001</v>
      </c>
      <c r="M13" s="9">
        <v>0</v>
      </c>
      <c r="N13" s="9">
        <v>3771.9790830727302</v>
      </c>
      <c r="O13" s="11">
        <v>21.733088699266688</v>
      </c>
      <c r="P13" s="9">
        <v>0</v>
      </c>
      <c r="Q13" s="9">
        <v>5.3807999999999998</v>
      </c>
      <c r="R13" s="9">
        <v>24.444800000000001</v>
      </c>
      <c r="S13" s="9">
        <v>0</v>
      </c>
      <c r="T13" s="9">
        <v>149.88752600000004</v>
      </c>
      <c r="U13" s="10">
        <v>737.26579200000003</v>
      </c>
      <c r="V13" s="10">
        <v>540.27891299999999</v>
      </c>
      <c r="W13" s="10">
        <v>16.844000000000001</v>
      </c>
      <c r="X13" s="10">
        <v>0</v>
      </c>
      <c r="Y13" s="10">
        <v>68.5</v>
      </c>
      <c r="Z13" s="10">
        <v>76.467154999999977</v>
      </c>
      <c r="AA13" s="10">
        <v>0</v>
      </c>
      <c r="AB13" s="9">
        <v>1619.068986</v>
      </c>
      <c r="AC13" s="12">
        <v>0.42923593963333267</v>
      </c>
      <c r="AD13" s="79">
        <v>997.1095029999999</v>
      </c>
    </row>
    <row r="14" spans="1:30" ht="12">
      <c r="A14" s="7" t="s">
        <v>29</v>
      </c>
      <c r="B14" s="8">
        <v>239.75893777512036</v>
      </c>
      <c r="C14" s="9">
        <v>15.903663999999999</v>
      </c>
      <c r="D14" s="9">
        <v>106.40001400000001</v>
      </c>
      <c r="E14" s="9">
        <v>0</v>
      </c>
      <c r="F14" s="9">
        <v>670.33978599999966</v>
      </c>
      <c r="G14" s="10">
        <v>5991.808946000001</v>
      </c>
      <c r="H14" s="10">
        <v>2798.4837750000002</v>
      </c>
      <c r="I14" s="10">
        <v>1517.4500599999999</v>
      </c>
      <c r="J14" s="10">
        <v>0</v>
      </c>
      <c r="K14" s="10">
        <v>314.59926200000041</v>
      </c>
      <c r="L14" s="10">
        <v>119.17039199999995</v>
      </c>
      <c r="M14" s="9">
        <v>0</v>
      </c>
      <c r="N14" s="9">
        <v>11773.91483677512</v>
      </c>
      <c r="O14" s="11">
        <v>48.178628262509292</v>
      </c>
      <c r="P14" s="9">
        <v>76.693439639999994</v>
      </c>
      <c r="Q14" s="9">
        <v>0.75</v>
      </c>
      <c r="R14" s="9">
        <v>32.902380000000001</v>
      </c>
      <c r="S14" s="9">
        <v>0</v>
      </c>
      <c r="T14" s="9">
        <v>216.68845100000001</v>
      </c>
      <c r="U14" s="10">
        <v>2339.3645659999997</v>
      </c>
      <c r="V14" s="10">
        <v>1572.839174</v>
      </c>
      <c r="W14" s="10">
        <v>280.44479999999999</v>
      </c>
      <c r="X14" s="10">
        <v>0</v>
      </c>
      <c r="Y14" s="10">
        <v>89.05</v>
      </c>
      <c r="Z14" s="10">
        <v>34.269552000000004</v>
      </c>
      <c r="AA14" s="10">
        <v>0</v>
      </c>
      <c r="AB14" s="9">
        <v>4643.0023626399998</v>
      </c>
      <c r="AC14" s="12">
        <v>0.39434652169708745</v>
      </c>
      <c r="AD14" s="79">
        <v>3290.4880239999993</v>
      </c>
    </row>
    <row r="15" spans="1:30" ht="12">
      <c r="A15" s="7" t="s">
        <v>30</v>
      </c>
      <c r="B15" s="8">
        <v>946.15275138928143</v>
      </c>
      <c r="C15" s="9">
        <v>16.625297</v>
      </c>
      <c r="D15" s="9">
        <v>409.67895400000003</v>
      </c>
      <c r="E15" s="9">
        <v>0.02</v>
      </c>
      <c r="F15" s="9">
        <v>1022.9411779999996</v>
      </c>
      <c r="G15" s="10">
        <v>4151.6553420000009</v>
      </c>
      <c r="H15" s="10">
        <v>1433.5299810000001</v>
      </c>
      <c r="I15" s="10">
        <v>478.48159000000004</v>
      </c>
      <c r="J15" s="10">
        <v>0</v>
      </c>
      <c r="K15" s="10">
        <v>215.11574199999998</v>
      </c>
      <c r="L15" s="10">
        <v>154.95457400000004</v>
      </c>
      <c r="M15" s="9">
        <v>0</v>
      </c>
      <c r="N15" s="9">
        <v>8829.155409389281</v>
      </c>
      <c r="O15" s="11">
        <v>36.538201534091797</v>
      </c>
      <c r="P15" s="9">
        <v>182.7930542</v>
      </c>
      <c r="Q15" s="9">
        <v>1.7305999999999999</v>
      </c>
      <c r="R15" s="9">
        <v>2.8604944780000001</v>
      </c>
      <c r="S15" s="9">
        <v>0.192</v>
      </c>
      <c r="T15" s="9">
        <v>316.38311999999996</v>
      </c>
      <c r="U15" s="10">
        <v>1807.4572595999998</v>
      </c>
      <c r="V15" s="10">
        <v>914.48092380000003</v>
      </c>
      <c r="W15" s="10">
        <v>85.53</v>
      </c>
      <c r="X15" s="10">
        <v>0</v>
      </c>
      <c r="Y15" s="10">
        <v>28.86</v>
      </c>
      <c r="Z15" s="10">
        <v>29.878351000000002</v>
      </c>
      <c r="AA15" s="10">
        <v>0</v>
      </c>
      <c r="AB15" s="9">
        <v>3370.1658030779995</v>
      </c>
      <c r="AC15" s="12">
        <v>0.38170874186833648</v>
      </c>
      <c r="AD15" s="79">
        <v>1893.3316850000003</v>
      </c>
    </row>
    <row r="16" spans="1:30" ht="12">
      <c r="A16" s="7" t="s">
        <v>31</v>
      </c>
      <c r="B16" s="8">
        <v>161.89778763350259</v>
      </c>
      <c r="C16" s="9">
        <v>3.8378030000000001</v>
      </c>
      <c r="D16" s="9">
        <v>33.838900000000002</v>
      </c>
      <c r="E16" s="9">
        <v>39.049633999999998</v>
      </c>
      <c r="F16" s="9">
        <v>468.88927399999983</v>
      </c>
      <c r="G16" s="10">
        <v>5332.1805689999883</v>
      </c>
      <c r="H16" s="10">
        <v>2040.441421</v>
      </c>
      <c r="I16" s="10">
        <v>1700.0457600000002</v>
      </c>
      <c r="J16" s="10">
        <v>13.3</v>
      </c>
      <c r="K16" s="10">
        <v>307.69177900000034</v>
      </c>
      <c r="L16" s="10">
        <v>238.45648600000013</v>
      </c>
      <c r="M16" s="9">
        <v>0</v>
      </c>
      <c r="N16" s="9">
        <v>10339.629413633493</v>
      </c>
      <c r="O16" s="11">
        <v>36.655588526970838</v>
      </c>
      <c r="P16" s="9">
        <v>11.127804999999999</v>
      </c>
      <c r="Q16" s="9">
        <v>6.2E-2</v>
      </c>
      <c r="R16" s="9">
        <v>65.522870081399986</v>
      </c>
      <c r="S16" s="9">
        <v>13.898099999999999</v>
      </c>
      <c r="T16" s="9">
        <v>94.831803000000008</v>
      </c>
      <c r="U16" s="10">
        <v>2249.0682579999998</v>
      </c>
      <c r="V16" s="10">
        <v>1585.2077349999997</v>
      </c>
      <c r="W16" s="10">
        <v>660.53492000000006</v>
      </c>
      <c r="X16" s="10">
        <v>0</v>
      </c>
      <c r="Y16" s="10">
        <v>40.75</v>
      </c>
      <c r="Z16" s="10">
        <v>75.048097999999982</v>
      </c>
      <c r="AA16" s="10">
        <v>4.9800000000000004</v>
      </c>
      <c r="AB16" s="9">
        <v>4801.031589081399</v>
      </c>
      <c r="AC16" s="12">
        <v>0.46433304299580774</v>
      </c>
      <c r="AD16" s="79">
        <v>3599.7636990000001</v>
      </c>
    </row>
    <row r="17" spans="1:31" ht="12">
      <c r="A17" s="7" t="s">
        <v>32</v>
      </c>
      <c r="B17" s="8">
        <v>188.79977474064242</v>
      </c>
      <c r="C17" s="9">
        <v>18.207552000000003</v>
      </c>
      <c r="D17" s="9">
        <v>1.944388</v>
      </c>
      <c r="E17" s="9">
        <v>13.608929000000002</v>
      </c>
      <c r="F17" s="9">
        <v>279.07575099999997</v>
      </c>
      <c r="G17" s="10">
        <v>3424.5632509999996</v>
      </c>
      <c r="H17" s="10">
        <v>1368.892771</v>
      </c>
      <c r="I17" s="10">
        <v>0</v>
      </c>
      <c r="J17" s="10">
        <v>-2.6261000000000003E-2</v>
      </c>
      <c r="K17" s="10">
        <v>130.48935900000009</v>
      </c>
      <c r="L17" s="10">
        <v>320.31440500000002</v>
      </c>
      <c r="M17" s="9">
        <v>0</v>
      </c>
      <c r="N17" s="9">
        <v>5745.8699197406422</v>
      </c>
      <c r="O17" s="11">
        <v>19.453038871570925</v>
      </c>
      <c r="P17" s="9">
        <v>239.28008933999999</v>
      </c>
      <c r="Q17" s="9">
        <v>0.3</v>
      </c>
      <c r="R17" s="9">
        <v>10.341818111999999</v>
      </c>
      <c r="S17" s="9">
        <v>0</v>
      </c>
      <c r="T17" s="9">
        <v>53.694668999999998</v>
      </c>
      <c r="U17" s="10">
        <v>1261.9688680000002</v>
      </c>
      <c r="V17" s="10">
        <v>869.12733400000002</v>
      </c>
      <c r="W17" s="10">
        <v>0</v>
      </c>
      <c r="X17" s="10">
        <v>0</v>
      </c>
      <c r="Y17" s="10">
        <v>191.25421900000001</v>
      </c>
      <c r="Z17" s="10">
        <v>221.06099640219998</v>
      </c>
      <c r="AA17" s="10">
        <v>0</v>
      </c>
      <c r="AB17" s="9">
        <v>2847.0279938541998</v>
      </c>
      <c r="AC17" s="12">
        <v>0.49549120213684011</v>
      </c>
      <c r="AD17" s="79">
        <v>1928.403358</v>
      </c>
    </row>
    <row r="18" spans="1:31" ht="12">
      <c r="A18" s="7" t="s">
        <v>33</v>
      </c>
      <c r="B18" s="8">
        <v>135.70840200000004</v>
      </c>
      <c r="C18" s="9">
        <v>21.732704000000005</v>
      </c>
      <c r="D18" s="9">
        <v>195.41804799999997</v>
      </c>
      <c r="E18" s="9">
        <v>3.3521919999999996</v>
      </c>
      <c r="F18" s="9">
        <v>666.75450099999978</v>
      </c>
      <c r="G18" s="10">
        <v>3947.0758589999987</v>
      </c>
      <c r="H18" s="10">
        <v>1483.4735410000001</v>
      </c>
      <c r="I18" s="10">
        <v>535.88903400000004</v>
      </c>
      <c r="J18" s="10">
        <v>7</v>
      </c>
      <c r="K18" s="10">
        <v>390.59990100000022</v>
      </c>
      <c r="L18" s="10">
        <v>356.69864799999999</v>
      </c>
      <c r="M18" s="9">
        <v>0</v>
      </c>
      <c r="N18" s="9">
        <v>7743.7028299999984</v>
      </c>
      <c r="O18" s="11">
        <v>4.3529374830903134</v>
      </c>
      <c r="P18" s="9">
        <v>339.07389585160553</v>
      </c>
      <c r="Q18" s="9">
        <v>0.32429999999999998</v>
      </c>
      <c r="R18" s="9">
        <v>95.988909413300007</v>
      </c>
      <c r="S18" s="9">
        <v>0</v>
      </c>
      <c r="T18" s="9">
        <v>173.51057999999998</v>
      </c>
      <c r="U18" s="10">
        <v>1643.1942919999999</v>
      </c>
      <c r="V18" s="10">
        <v>964.20139800000004</v>
      </c>
      <c r="W18" s="10">
        <v>151.77035599999999</v>
      </c>
      <c r="X18" s="10">
        <v>0</v>
      </c>
      <c r="Y18" s="10">
        <v>113.36</v>
      </c>
      <c r="Z18" s="10">
        <v>176.84830099999999</v>
      </c>
      <c r="AA18" s="10">
        <v>0</v>
      </c>
      <c r="AB18" s="9">
        <v>3658.2720322649056</v>
      </c>
      <c r="AC18" s="12">
        <v>0.47241895932425731</v>
      </c>
      <c r="AD18" s="79">
        <v>2033.478609</v>
      </c>
    </row>
    <row r="19" spans="1:31" ht="12">
      <c r="A19" s="7" t="s">
        <v>34</v>
      </c>
      <c r="B19" s="8">
        <v>27.6495963126</v>
      </c>
      <c r="C19" s="9">
        <v>4.9164249999999994</v>
      </c>
      <c r="D19" s="9">
        <v>0</v>
      </c>
      <c r="E19" s="9">
        <v>0.18740816400000002</v>
      </c>
      <c r="F19" s="9">
        <v>325.46311200000008</v>
      </c>
      <c r="G19" s="10">
        <v>2036.6270529999997</v>
      </c>
      <c r="H19" s="10">
        <v>790.83880899999986</v>
      </c>
      <c r="I19" s="10">
        <v>57.42</v>
      </c>
      <c r="J19" s="10">
        <v>0</v>
      </c>
      <c r="K19" s="10">
        <v>36.788274999999999</v>
      </c>
      <c r="L19" s="10">
        <v>17.734048999999999</v>
      </c>
      <c r="M19" s="9">
        <v>0</v>
      </c>
      <c r="N19" s="9">
        <v>3297.6247274765997</v>
      </c>
      <c r="O19" s="11">
        <v>37.337726233667908</v>
      </c>
      <c r="P19" s="9">
        <v>14.15</v>
      </c>
      <c r="Q19" s="9">
        <v>0</v>
      </c>
      <c r="R19" s="9">
        <v>0</v>
      </c>
      <c r="S19" s="9">
        <v>0</v>
      </c>
      <c r="T19" s="9">
        <v>96.579197000000022</v>
      </c>
      <c r="U19" s="10">
        <v>641.01591199999996</v>
      </c>
      <c r="V19" s="10">
        <v>311.34385900000001</v>
      </c>
      <c r="W19" s="10">
        <v>3.3</v>
      </c>
      <c r="X19" s="10">
        <v>0</v>
      </c>
      <c r="Y19" s="10">
        <v>0.70989999999999998</v>
      </c>
      <c r="Z19" s="10">
        <v>9.7549720000000004</v>
      </c>
      <c r="AA19" s="10">
        <v>0</v>
      </c>
      <c r="AB19" s="9">
        <v>1076.85384</v>
      </c>
      <c r="AC19" s="12">
        <v>0.32655439262915387</v>
      </c>
      <c r="AD19" s="79">
        <v>1004.2029329999999</v>
      </c>
    </row>
    <row r="20" spans="1:31" ht="12">
      <c r="A20" s="7" t="s">
        <v>18</v>
      </c>
      <c r="B20" s="9">
        <v>8226.340760999954</v>
      </c>
      <c r="C20" s="9">
        <v>456.42350900000002</v>
      </c>
      <c r="D20" s="9">
        <v>4087.6337660000004</v>
      </c>
      <c r="E20" s="9">
        <v>972.41927600910003</v>
      </c>
      <c r="F20" s="9">
        <v>11722.733606999998</v>
      </c>
      <c r="G20" s="10">
        <v>113872.33375099997</v>
      </c>
      <c r="H20" s="10">
        <v>34541.825814000003</v>
      </c>
      <c r="I20" s="10">
        <v>10231.523746000001</v>
      </c>
      <c r="J20" s="10">
        <v>56.89226</v>
      </c>
      <c r="K20" s="10">
        <v>5782.5446090000114</v>
      </c>
      <c r="L20" s="10">
        <v>4783.5016350000005</v>
      </c>
      <c r="M20" s="9">
        <v>501.304935</v>
      </c>
      <c r="N20" s="9">
        <v>195235.47766900907</v>
      </c>
      <c r="O20" s="13">
        <v>4.8278449248299715</v>
      </c>
      <c r="P20" s="9">
        <v>3279.9043630000001</v>
      </c>
      <c r="Q20" s="9">
        <v>99.640839999999969</v>
      </c>
      <c r="R20" s="9">
        <v>2041.1364994780004</v>
      </c>
      <c r="S20" s="9">
        <v>540.15201136199994</v>
      </c>
      <c r="T20" s="9">
        <v>3804.3613890000006</v>
      </c>
      <c r="U20" s="10">
        <v>56322.618760000005</v>
      </c>
      <c r="V20" s="10">
        <v>26105.317210000005</v>
      </c>
      <c r="W20" s="10">
        <v>2866.4887240000003</v>
      </c>
      <c r="X20" s="10">
        <v>46.444000000000003</v>
      </c>
      <c r="Y20" s="10">
        <v>1811.2972659999996</v>
      </c>
      <c r="Z20" s="10">
        <v>2184.7909800000002</v>
      </c>
      <c r="AA20" s="10">
        <v>256.89882</v>
      </c>
      <c r="AB20" s="9">
        <v>99359.050862839984</v>
      </c>
      <c r="AC20" s="12">
        <v>0.50891903484512979</v>
      </c>
      <c r="AD20" s="79">
        <v>54647.016325000004</v>
      </c>
    </row>
    <row r="22" spans="1:31" ht="10.5">
      <c r="N22" s="78">
        <f>SUM(N6:N19)</f>
        <v>195235.47766900907</v>
      </c>
      <c r="O22" s="79"/>
      <c r="P22" s="78">
        <f>SUM(P6:P19)</f>
        <v>3279.9043630000001</v>
      </c>
      <c r="Q22" s="78">
        <f t="shared" ref="Q22:AD22" si="0">SUM(Q6:Q19)</f>
        <v>99.640839999999969</v>
      </c>
      <c r="R22" s="78">
        <f t="shared" si="0"/>
        <v>2041.1364994780004</v>
      </c>
      <c r="S22" s="78">
        <f t="shared" si="0"/>
        <v>540.15201136199994</v>
      </c>
      <c r="T22" s="78">
        <f t="shared" si="0"/>
        <v>3804.3613890000006</v>
      </c>
      <c r="U22" s="78">
        <f t="shared" si="0"/>
        <v>56322.618760000005</v>
      </c>
      <c r="V22" s="78">
        <f t="shared" si="0"/>
        <v>26105.317210000005</v>
      </c>
      <c r="W22" s="78">
        <f t="shared" si="0"/>
        <v>2866.4887240000003</v>
      </c>
      <c r="X22" s="78">
        <f t="shared" si="0"/>
        <v>46.444000000000003</v>
      </c>
      <c r="Y22" s="78">
        <f t="shared" si="0"/>
        <v>1811.2972659999996</v>
      </c>
      <c r="Z22" s="78">
        <f t="shared" si="0"/>
        <v>2184.7909800000002</v>
      </c>
      <c r="AA22" s="78">
        <f t="shared" si="0"/>
        <v>256.89882</v>
      </c>
      <c r="AB22" s="78">
        <f t="shared" si="0"/>
        <v>99359.050862839984</v>
      </c>
      <c r="AC22" s="79"/>
      <c r="AD22" s="78">
        <f t="shared" si="0"/>
        <v>54647.016325000004</v>
      </c>
      <c r="AE22" s="79"/>
    </row>
    <row r="23" spans="1:31" ht="10.5">
      <c r="N23" s="78">
        <f>SUM(B20:M20)</f>
        <v>195235.47766900901</v>
      </c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E24"/>
  <sheetViews>
    <sheetView workbookViewId="0">
      <selection activeCell="D25" sqref="D25"/>
    </sheetView>
  </sheetViews>
  <sheetFormatPr defaultRowHeight="10.5"/>
  <cols>
    <col min="1" max="1" width="11.25" customWidth="1"/>
    <col min="2" max="2" width="13" customWidth="1"/>
    <col min="3" max="3" width="6" customWidth="1"/>
    <col min="4" max="5" width="5.25" customWidth="1"/>
    <col min="6" max="6" width="4" customWidth="1"/>
    <col min="7" max="7" width="8.25" customWidth="1"/>
    <col min="8" max="8" width="4.75" customWidth="1"/>
    <col min="9" max="9" width="4" customWidth="1"/>
    <col min="10" max="10" width="5.25" customWidth="1"/>
    <col min="11" max="11" width="6.75" customWidth="1"/>
    <col min="12" max="12" width="7.25" customWidth="1"/>
    <col min="13" max="13" width="8.75" customWidth="1"/>
    <col min="14" max="14" width="20.25" customWidth="1"/>
    <col min="15" max="15" width="14.25" customWidth="1"/>
    <col min="16" max="16" width="15.25" customWidth="1"/>
    <col min="17" max="17" width="10.5" bestFit="1" customWidth="1"/>
    <col min="18" max="18" width="12" bestFit="1" customWidth="1"/>
    <col min="19" max="19" width="10.5" bestFit="1" customWidth="1"/>
    <col min="20" max="20" width="14" bestFit="1" customWidth="1"/>
    <col min="21" max="22" width="15.75" bestFit="1" customWidth="1"/>
    <col min="23" max="23" width="15.5" customWidth="1"/>
    <col min="24" max="24" width="12" bestFit="1" customWidth="1"/>
    <col min="25" max="25" width="15.5" customWidth="1"/>
    <col min="26" max="27" width="16.25" customWidth="1"/>
    <col min="28" max="29" width="17" customWidth="1"/>
    <col min="30" max="30" width="15.75" style="79" bestFit="1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11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110" t="s">
        <v>189</v>
      </c>
    </row>
    <row r="6" spans="1:30" ht="12">
      <c r="A6" s="7" t="s">
        <v>21</v>
      </c>
      <c r="B6" s="8">
        <v>3948.3510369999999</v>
      </c>
      <c r="C6" s="9">
        <v>472.65589499999999</v>
      </c>
      <c r="D6" s="9">
        <v>5825.3772549999994</v>
      </c>
      <c r="E6" s="9">
        <v>367.20516299999997</v>
      </c>
      <c r="F6" s="9">
        <v>5538.5654380000005</v>
      </c>
      <c r="G6" s="10">
        <v>106944.61542500003</v>
      </c>
      <c r="H6" s="10">
        <v>31728.866690000003</v>
      </c>
      <c r="I6" s="10">
        <v>51.465001000000001</v>
      </c>
      <c r="J6" s="10">
        <v>19580.781207000004</v>
      </c>
      <c r="K6" s="10">
        <v>3741.1473930000002</v>
      </c>
      <c r="L6" s="10">
        <v>561.97949000000006</v>
      </c>
      <c r="M6" s="9">
        <v>781.90172800000005</v>
      </c>
      <c r="N6" s="9">
        <v>179542.91172200002</v>
      </c>
      <c r="O6" s="11">
        <v>15.796388977924192</v>
      </c>
      <c r="P6" s="9">
        <v>1156.8717800000002</v>
      </c>
      <c r="Q6" s="9">
        <v>66.745334000000014</v>
      </c>
      <c r="R6" s="9">
        <v>1490.9913040000001</v>
      </c>
      <c r="S6" s="9">
        <v>47.104368999999998</v>
      </c>
      <c r="T6" s="9">
        <v>2363.7019190000001</v>
      </c>
      <c r="U6" s="10">
        <v>46383.62346699999</v>
      </c>
      <c r="V6" s="10">
        <v>20643.795742999999</v>
      </c>
      <c r="W6" s="10">
        <v>4.5777790000000005</v>
      </c>
      <c r="X6" s="10">
        <v>5593.468049000001</v>
      </c>
      <c r="Y6" s="10">
        <v>421.31814999999995</v>
      </c>
      <c r="Z6" s="10">
        <v>494.25750999999997</v>
      </c>
      <c r="AA6" s="10">
        <v>43.426364</v>
      </c>
      <c r="AB6" s="9">
        <v>78709.881767999992</v>
      </c>
      <c r="AC6" s="12">
        <v>0.43839036034946621</v>
      </c>
      <c r="AD6" s="110">
        <v>52143.789618000039</v>
      </c>
    </row>
    <row r="7" spans="1:30" ht="12">
      <c r="A7" s="7" t="s">
        <v>22</v>
      </c>
      <c r="B7" s="8">
        <v>359.95845499999996</v>
      </c>
      <c r="C7" s="9">
        <v>162.542182</v>
      </c>
      <c r="D7" s="9">
        <v>114.11989399999999</v>
      </c>
      <c r="E7" s="9">
        <v>247.277985</v>
      </c>
      <c r="F7" s="9">
        <v>638.23283400000003</v>
      </c>
      <c r="G7" s="10">
        <v>15588.293869000001</v>
      </c>
      <c r="H7" s="10">
        <v>5125.1046340000003</v>
      </c>
      <c r="I7" s="10">
        <v>0.18</v>
      </c>
      <c r="J7" s="10">
        <v>3173.0575699999999</v>
      </c>
      <c r="K7" s="10">
        <v>552.10209099999997</v>
      </c>
      <c r="L7" s="10">
        <v>70.540779999999998</v>
      </c>
      <c r="M7" s="9">
        <v>236.42780200000001</v>
      </c>
      <c r="N7" s="9">
        <v>26267.838095999999</v>
      </c>
      <c r="O7" s="11">
        <v>25.467767609360891</v>
      </c>
      <c r="P7" s="9">
        <v>38.895744999999998</v>
      </c>
      <c r="Q7" s="9">
        <v>16.050079</v>
      </c>
      <c r="R7" s="9">
        <v>27.388448999999998</v>
      </c>
      <c r="S7" s="9">
        <v>229.73057999999997</v>
      </c>
      <c r="T7" s="9">
        <v>388.71500299999997</v>
      </c>
      <c r="U7" s="10">
        <v>6645.3431609999998</v>
      </c>
      <c r="V7" s="10">
        <v>4309.1094199999998</v>
      </c>
      <c r="W7" s="10">
        <v>4.4494829999999999</v>
      </c>
      <c r="X7" s="10">
        <v>280.78053199999999</v>
      </c>
      <c r="Y7" s="10">
        <v>59.590606000000008</v>
      </c>
      <c r="Z7" s="10">
        <v>46.951809999999995</v>
      </c>
      <c r="AA7" s="10">
        <v>0.43739699999999998</v>
      </c>
      <c r="AB7" s="9">
        <v>12047.442265</v>
      </c>
      <c r="AC7" s="12">
        <v>0.45863851531940703</v>
      </c>
      <c r="AD7" s="110">
        <v>10044.388525</v>
      </c>
    </row>
    <row r="8" spans="1:30" ht="12">
      <c r="A8" s="7" t="s">
        <v>23</v>
      </c>
      <c r="B8" s="8">
        <v>509.50959400000005</v>
      </c>
      <c r="C8" s="9">
        <v>33.283175</v>
      </c>
      <c r="D8" s="9">
        <v>100.37891500000001</v>
      </c>
      <c r="E8" s="9">
        <v>201.06146100000001</v>
      </c>
      <c r="F8" s="9">
        <v>327.883489</v>
      </c>
      <c r="G8" s="10">
        <v>13082.666857</v>
      </c>
      <c r="H8" s="10">
        <v>4460.5155720000002</v>
      </c>
      <c r="I8" s="10">
        <v>0</v>
      </c>
      <c r="J8" s="10">
        <v>2382.2804719999999</v>
      </c>
      <c r="K8" s="10">
        <v>418.99235699999997</v>
      </c>
      <c r="L8" s="10">
        <v>192.99017499999999</v>
      </c>
      <c r="M8" s="9">
        <v>285.30956600000002</v>
      </c>
      <c r="N8" s="9">
        <v>21994.871632999995</v>
      </c>
      <c r="O8" s="11">
        <v>17.54569817577454</v>
      </c>
      <c r="P8" s="9">
        <v>264.52259600000002</v>
      </c>
      <c r="Q8" s="9">
        <v>30.458124999999999</v>
      </c>
      <c r="R8" s="9">
        <v>46.432017999999999</v>
      </c>
      <c r="S8" s="9">
        <v>39.802678</v>
      </c>
      <c r="T8" s="9">
        <v>202.08613700000001</v>
      </c>
      <c r="U8" s="10">
        <v>5725.9541339999996</v>
      </c>
      <c r="V8" s="10">
        <v>4039.4730940000004</v>
      </c>
      <c r="W8" s="10">
        <v>9.6329999999999992E-3</v>
      </c>
      <c r="X8" s="10">
        <v>154.77733999999998</v>
      </c>
      <c r="Y8" s="10">
        <v>30.929346000000002</v>
      </c>
      <c r="Z8" s="10">
        <v>60.874880000000005</v>
      </c>
      <c r="AA8" s="10">
        <v>1.233125</v>
      </c>
      <c r="AB8" s="9">
        <v>10596.553106000001</v>
      </c>
      <c r="AC8" s="12">
        <v>0.4817738099503826</v>
      </c>
      <c r="AD8" s="110">
        <v>9762.7649220000003</v>
      </c>
    </row>
    <row r="9" spans="1:30" ht="12">
      <c r="A9" s="7" t="s">
        <v>24</v>
      </c>
      <c r="B9" s="8">
        <v>469.21441799999997</v>
      </c>
      <c r="C9" s="9">
        <v>11.518751</v>
      </c>
      <c r="D9" s="9">
        <v>19.139779999999998</v>
      </c>
      <c r="E9" s="9">
        <v>178.47687500000001</v>
      </c>
      <c r="F9" s="9">
        <v>476.53650399999998</v>
      </c>
      <c r="G9" s="10">
        <v>12032.946692000001</v>
      </c>
      <c r="H9" s="10">
        <v>4052.4526049999995</v>
      </c>
      <c r="I9" s="10">
        <v>0</v>
      </c>
      <c r="J9" s="10">
        <v>0.90720000000000001</v>
      </c>
      <c r="K9" s="10">
        <v>300.33448799999996</v>
      </c>
      <c r="L9" s="10">
        <v>32.296861</v>
      </c>
      <c r="M9" s="9">
        <v>147.21759</v>
      </c>
      <c r="N9" s="9">
        <v>17721.041764000001</v>
      </c>
      <c r="O9" s="11">
        <v>23.079547427820767</v>
      </c>
      <c r="P9" s="9">
        <v>314.261009</v>
      </c>
      <c r="Q9" s="9">
        <v>0.23807800000000001</v>
      </c>
      <c r="R9" s="9">
        <v>9.1254999999999989E-2</v>
      </c>
      <c r="S9" s="9">
        <v>20.298473000000001</v>
      </c>
      <c r="T9" s="9">
        <v>137.234387</v>
      </c>
      <c r="U9" s="10">
        <v>4657.4095730000008</v>
      </c>
      <c r="V9" s="10">
        <v>2601.1955950000001</v>
      </c>
      <c r="W9" s="10">
        <v>2.7899999999999999E-3</v>
      </c>
      <c r="X9" s="10">
        <v>0</v>
      </c>
      <c r="Y9" s="10">
        <v>15.669204999999998</v>
      </c>
      <c r="Z9" s="10">
        <v>15.057392999999999</v>
      </c>
      <c r="AA9" s="10">
        <v>3.3060139999999998</v>
      </c>
      <c r="AB9" s="9">
        <v>7764.7637720000002</v>
      </c>
      <c r="AC9" s="12">
        <v>0.43816632652906373</v>
      </c>
      <c r="AD9" s="110">
        <v>8356.8033950000008</v>
      </c>
    </row>
    <row r="10" spans="1:30" ht="12">
      <c r="A10" s="7" t="s">
        <v>25</v>
      </c>
      <c r="B10" s="8">
        <v>84.626668000000009</v>
      </c>
      <c r="C10" s="9">
        <v>28.943680000000001</v>
      </c>
      <c r="D10" s="9">
        <v>0</v>
      </c>
      <c r="E10" s="9">
        <v>0.56478700000000004</v>
      </c>
      <c r="F10" s="9">
        <v>319.305789</v>
      </c>
      <c r="G10" s="10">
        <v>12732.654571999998</v>
      </c>
      <c r="H10" s="10">
        <v>4513.4157130000003</v>
      </c>
      <c r="I10" s="10">
        <v>43.200001</v>
      </c>
      <c r="J10" s="10">
        <v>0</v>
      </c>
      <c r="K10" s="10">
        <v>482.31024100000002</v>
      </c>
      <c r="L10" s="10">
        <v>23.523244000000002</v>
      </c>
      <c r="M10" s="9">
        <v>0</v>
      </c>
      <c r="N10" s="9">
        <v>18228.544694999997</v>
      </c>
      <c r="O10" s="14">
        <v>16.570231798611413</v>
      </c>
      <c r="P10" s="9">
        <v>23.709230999999999</v>
      </c>
      <c r="Q10" s="9">
        <v>1.6578790000000001</v>
      </c>
      <c r="R10" s="9">
        <v>0.12224500000000001</v>
      </c>
      <c r="S10" s="9">
        <v>2.4621000000000001E-2</v>
      </c>
      <c r="T10" s="9">
        <v>425.98282400000005</v>
      </c>
      <c r="U10" s="10">
        <v>5858.1612139999988</v>
      </c>
      <c r="V10" s="10">
        <v>3204.0626320000001</v>
      </c>
      <c r="W10" s="10">
        <v>2.2260000000000001E-3</v>
      </c>
      <c r="X10" s="10">
        <v>0</v>
      </c>
      <c r="Y10" s="10">
        <v>114.02504999999999</v>
      </c>
      <c r="Z10" s="10">
        <v>34.746496</v>
      </c>
      <c r="AA10" s="10">
        <v>1.013671</v>
      </c>
      <c r="AB10" s="9">
        <v>9663.508088999999</v>
      </c>
      <c r="AC10" s="12">
        <v>0.53013053157505508</v>
      </c>
      <c r="AD10" s="110">
        <v>8879.2882129999998</v>
      </c>
    </row>
    <row r="11" spans="1:30" ht="12">
      <c r="A11" s="7" t="s">
        <v>26</v>
      </c>
      <c r="B11" s="8">
        <v>370.42658999999998</v>
      </c>
      <c r="C11" s="9">
        <v>24.910484</v>
      </c>
      <c r="D11" s="9">
        <v>4.0341069999999997</v>
      </c>
      <c r="E11" s="9">
        <v>128.46939900000001</v>
      </c>
      <c r="F11" s="9">
        <v>546.409718</v>
      </c>
      <c r="G11" s="10">
        <v>19515.008472000001</v>
      </c>
      <c r="H11" s="10">
        <v>6531.8081469999997</v>
      </c>
      <c r="I11" s="10">
        <v>482.90724000000006</v>
      </c>
      <c r="J11" s="10">
        <v>0</v>
      </c>
      <c r="K11" s="10">
        <v>548.56713999999999</v>
      </c>
      <c r="L11" s="10">
        <v>52.715367000000008</v>
      </c>
      <c r="M11" s="9">
        <v>7.79</v>
      </c>
      <c r="N11" s="9">
        <v>28213.046664000001</v>
      </c>
      <c r="O11" s="11">
        <v>23.202290591853327</v>
      </c>
      <c r="P11" s="9">
        <v>86.465159999999997</v>
      </c>
      <c r="Q11" s="9">
        <v>6.6870699999999994</v>
      </c>
      <c r="R11" s="9">
        <v>8.1216229999999996</v>
      </c>
      <c r="S11" s="9">
        <v>35.689166</v>
      </c>
      <c r="T11" s="9">
        <v>380.95249000000001</v>
      </c>
      <c r="U11" s="10">
        <v>8595.9812760000004</v>
      </c>
      <c r="V11" s="10">
        <v>5658.5700070000003</v>
      </c>
      <c r="W11" s="10">
        <v>186.7347</v>
      </c>
      <c r="X11" s="10">
        <v>0</v>
      </c>
      <c r="Y11" s="10">
        <v>88.832695999999999</v>
      </c>
      <c r="Z11" s="10">
        <v>26.072436</v>
      </c>
      <c r="AA11" s="10">
        <v>3.7298419999999997</v>
      </c>
      <c r="AB11" s="9">
        <v>15077.836466000002</v>
      </c>
      <c r="AC11" s="12">
        <v>0.53442780021483471</v>
      </c>
      <c r="AD11" s="110">
        <v>13265.981859</v>
      </c>
    </row>
    <row r="12" spans="1:30" ht="12">
      <c r="A12" s="7" t="s">
        <v>27</v>
      </c>
      <c r="B12" s="8">
        <v>214.436286</v>
      </c>
      <c r="C12" s="9">
        <v>24.534074</v>
      </c>
      <c r="D12" s="9">
        <v>228.33357799999999</v>
      </c>
      <c r="E12" s="9">
        <v>18.509640000000001</v>
      </c>
      <c r="F12" s="9">
        <v>682.09655599999996</v>
      </c>
      <c r="G12" s="10">
        <v>12114.372003999999</v>
      </c>
      <c r="H12" s="10">
        <v>4099.7495710000003</v>
      </c>
      <c r="I12" s="10">
        <v>0</v>
      </c>
      <c r="J12" s="10">
        <v>3.5</v>
      </c>
      <c r="K12" s="10">
        <v>351.51701099999997</v>
      </c>
      <c r="L12" s="10">
        <v>124.83753</v>
      </c>
      <c r="M12" s="9">
        <v>12.782400000000001</v>
      </c>
      <c r="N12" s="9">
        <v>17874.66865</v>
      </c>
      <c r="O12" s="11">
        <v>26.783233381891904</v>
      </c>
      <c r="P12" s="9">
        <v>67.09270699999999</v>
      </c>
      <c r="Q12" s="9">
        <v>4.9210589999999996</v>
      </c>
      <c r="R12" s="9">
        <v>10.441530999999999</v>
      </c>
      <c r="S12" s="9">
        <v>1.3093669999999999</v>
      </c>
      <c r="T12" s="9">
        <v>368.693534</v>
      </c>
      <c r="U12" s="10">
        <v>5131.0582560000003</v>
      </c>
      <c r="V12" s="10">
        <v>3361.0764700000004</v>
      </c>
      <c r="W12" s="10">
        <v>4.7909999999999993E-3</v>
      </c>
      <c r="X12" s="10">
        <v>0</v>
      </c>
      <c r="Y12" s="10">
        <v>59.279912000000003</v>
      </c>
      <c r="Z12" s="10">
        <v>74.640786000000006</v>
      </c>
      <c r="AA12" s="10">
        <v>70.941421000000005</v>
      </c>
      <c r="AB12" s="9">
        <v>9149.4598339999993</v>
      </c>
      <c r="AC12" s="12">
        <v>0.51186738132905196</v>
      </c>
      <c r="AD12" s="110">
        <v>7009.9551150000007</v>
      </c>
    </row>
    <row r="13" spans="1:30" ht="12">
      <c r="A13" s="7" t="s">
        <v>28</v>
      </c>
      <c r="B13" s="8">
        <v>93.604512999999997</v>
      </c>
      <c r="C13" s="9">
        <v>37.196127000000004</v>
      </c>
      <c r="D13" s="9">
        <v>12.980240999999999</v>
      </c>
      <c r="E13" s="9">
        <v>11.6</v>
      </c>
      <c r="F13" s="9">
        <v>370.18941799999999</v>
      </c>
      <c r="G13" s="10">
        <v>3980.4521589999995</v>
      </c>
      <c r="H13" s="10">
        <v>1177.5273070000001</v>
      </c>
      <c r="I13" s="10">
        <v>332.49995999999999</v>
      </c>
      <c r="J13" s="10">
        <v>0.3</v>
      </c>
      <c r="K13" s="10">
        <v>1001.52577</v>
      </c>
      <c r="L13" s="10">
        <v>110.124478</v>
      </c>
      <c r="M13" s="9">
        <v>0</v>
      </c>
      <c r="N13" s="9">
        <v>7127.999973</v>
      </c>
      <c r="O13" s="11">
        <v>36.351756038635251</v>
      </c>
      <c r="P13" s="9">
        <v>50.500211999999998</v>
      </c>
      <c r="Q13" s="9">
        <v>30.642175999999999</v>
      </c>
      <c r="R13" s="9">
        <v>6.2492999999999993E-2</v>
      </c>
      <c r="S13" s="9">
        <v>1.4169999999999999E-2</v>
      </c>
      <c r="T13" s="9">
        <v>104.758216</v>
      </c>
      <c r="U13" s="10">
        <v>1464.1638549999998</v>
      </c>
      <c r="V13" s="10">
        <v>848.49407400000007</v>
      </c>
      <c r="W13" s="10">
        <v>127.72734399999999</v>
      </c>
      <c r="X13" s="10">
        <v>0</v>
      </c>
      <c r="Y13" s="10">
        <v>87.71694699999999</v>
      </c>
      <c r="Z13" s="10">
        <v>103.754099</v>
      </c>
      <c r="AA13" s="10">
        <v>1.077545</v>
      </c>
      <c r="AB13" s="9">
        <v>2818.9111309999998</v>
      </c>
      <c r="AC13" s="12">
        <v>0.39547013772133754</v>
      </c>
      <c r="AD13" s="110">
        <v>1796.565848</v>
      </c>
    </row>
    <row r="14" spans="1:30" ht="12">
      <c r="A14" s="7" t="s">
        <v>29</v>
      </c>
      <c r="B14" s="8">
        <v>244.407791</v>
      </c>
      <c r="C14" s="9">
        <v>8.1472920000000002</v>
      </c>
      <c r="D14" s="9">
        <v>41.487000999999999</v>
      </c>
      <c r="E14" s="9">
        <v>28</v>
      </c>
      <c r="F14" s="9">
        <v>566.20971199999997</v>
      </c>
      <c r="G14" s="10">
        <v>10032.870221000001</v>
      </c>
      <c r="H14" s="10">
        <v>3602.2709319999999</v>
      </c>
      <c r="I14" s="10">
        <v>1.0782</v>
      </c>
      <c r="J14" s="10">
        <v>0</v>
      </c>
      <c r="K14" s="10">
        <v>402.80403799999999</v>
      </c>
      <c r="L14" s="10">
        <v>72.229818999999992</v>
      </c>
      <c r="M14" s="9">
        <v>0</v>
      </c>
      <c r="N14" s="9">
        <v>14999.505006000001</v>
      </c>
      <c r="O14" s="11">
        <v>29.121925850718043</v>
      </c>
      <c r="P14" s="9">
        <v>86.373737000000006</v>
      </c>
      <c r="Q14" s="9">
        <v>5.2091010000000004</v>
      </c>
      <c r="R14" s="9">
        <v>3.2639999999999995E-2</v>
      </c>
      <c r="S14" s="9">
        <v>8.8459999999999997E-3</v>
      </c>
      <c r="T14" s="9">
        <v>249.64966000000001</v>
      </c>
      <c r="U14" s="10">
        <v>3972.0650439999995</v>
      </c>
      <c r="V14" s="10">
        <v>2217.8885560000003</v>
      </c>
      <c r="W14" s="10">
        <v>2.3900000000000001E-4</v>
      </c>
      <c r="X14" s="10">
        <v>0</v>
      </c>
      <c r="Y14" s="10">
        <v>44.284096000000005</v>
      </c>
      <c r="Z14" s="10">
        <v>30.008066999999997</v>
      </c>
      <c r="AA14" s="10">
        <v>1.074E-2</v>
      </c>
      <c r="AB14" s="9">
        <v>6605.530726</v>
      </c>
      <c r="AC14" s="12">
        <v>0.4403832475376821</v>
      </c>
      <c r="AD14" s="110">
        <v>6141.9729360000001</v>
      </c>
    </row>
    <row r="15" spans="1:30" ht="12">
      <c r="A15" s="7" t="s">
        <v>30</v>
      </c>
      <c r="B15" s="8">
        <v>180.852554</v>
      </c>
      <c r="C15" s="9">
        <v>86.374223000000001</v>
      </c>
      <c r="D15" s="9">
        <v>0</v>
      </c>
      <c r="E15" s="9">
        <v>2.9792509999999996</v>
      </c>
      <c r="F15" s="9">
        <v>567.55524400000002</v>
      </c>
      <c r="G15" s="10">
        <v>6388.2110160000002</v>
      </c>
      <c r="H15" s="10">
        <v>2903.2677389999999</v>
      </c>
      <c r="I15" s="10">
        <v>25.139115</v>
      </c>
      <c r="J15" s="10">
        <v>0</v>
      </c>
      <c r="K15" s="10">
        <v>298.30715400000003</v>
      </c>
      <c r="L15" s="10">
        <v>20.850625000000001</v>
      </c>
      <c r="M15" s="9">
        <v>0</v>
      </c>
      <c r="N15" s="9">
        <v>10473.536920999999</v>
      </c>
      <c r="O15" s="11">
        <v>4.5107180497012234</v>
      </c>
      <c r="P15" s="9">
        <v>63.008239000000003</v>
      </c>
      <c r="Q15" s="9">
        <v>15.052270999999999</v>
      </c>
      <c r="R15" s="9">
        <v>7.784400000000001E-2</v>
      </c>
      <c r="S15" s="9">
        <v>1.7597000000000002E-2</v>
      </c>
      <c r="T15" s="9">
        <v>182.03071</v>
      </c>
      <c r="U15" s="10">
        <v>3398.3924699999998</v>
      </c>
      <c r="V15" s="10">
        <v>1795.803048</v>
      </c>
      <c r="W15" s="10">
        <v>8.6899999999999998E-4</v>
      </c>
      <c r="X15" s="10">
        <v>0</v>
      </c>
      <c r="Y15" s="10">
        <v>22.194092000000001</v>
      </c>
      <c r="Z15" s="10">
        <v>1.306915</v>
      </c>
      <c r="AA15" s="10">
        <v>0.95155299999999987</v>
      </c>
      <c r="AB15" s="9">
        <v>5478.8356080000003</v>
      </c>
      <c r="AC15" s="12">
        <v>0.52311226372961395</v>
      </c>
      <c r="AD15" s="110">
        <v>3583.8615700000005</v>
      </c>
    </row>
    <row r="16" spans="1:30" ht="12">
      <c r="A16" s="7" t="s">
        <v>31</v>
      </c>
      <c r="B16" s="8">
        <v>435.345212</v>
      </c>
      <c r="C16" s="9">
        <v>19.946920000000002</v>
      </c>
      <c r="D16" s="9">
        <v>9.9794999999999998</v>
      </c>
      <c r="E16" s="9">
        <v>8.1503890000000006</v>
      </c>
      <c r="F16" s="9">
        <v>315.73201800000004</v>
      </c>
      <c r="G16" s="10">
        <v>6772.1448499999988</v>
      </c>
      <c r="H16" s="10">
        <v>2423.2774460000001</v>
      </c>
      <c r="I16" s="10">
        <v>44.65211</v>
      </c>
      <c r="J16" s="10">
        <v>31.7</v>
      </c>
      <c r="K16" s="10">
        <v>407.84068199999996</v>
      </c>
      <c r="L16" s="10">
        <v>43.282154999999996</v>
      </c>
      <c r="M16" s="9">
        <v>0</v>
      </c>
      <c r="N16" s="9">
        <v>10512.051282</v>
      </c>
      <c r="O16" s="11">
        <v>16.605808714782544</v>
      </c>
      <c r="P16" s="9">
        <v>60.652530000000006</v>
      </c>
      <c r="Q16" s="9">
        <v>4.053604</v>
      </c>
      <c r="R16" s="9">
        <v>0.57038199999999994</v>
      </c>
      <c r="S16" s="9">
        <v>0.36968499999999999</v>
      </c>
      <c r="T16" s="9">
        <v>122.47158200000001</v>
      </c>
      <c r="U16" s="10">
        <v>3237.5026720000001</v>
      </c>
      <c r="V16" s="10">
        <v>2488.454381</v>
      </c>
      <c r="W16" s="10">
        <v>1.3809999999999999E-2</v>
      </c>
      <c r="X16" s="10">
        <v>8.5040000000000011E-3</v>
      </c>
      <c r="Y16" s="10">
        <v>168.86108400000001</v>
      </c>
      <c r="Z16" s="10">
        <v>115.29280200000001</v>
      </c>
      <c r="AA16" s="10">
        <v>7.4670170000000002</v>
      </c>
      <c r="AB16" s="9">
        <v>6205.7180530000005</v>
      </c>
      <c r="AC16" s="12">
        <v>0.59034320576671639</v>
      </c>
      <c r="AD16" s="110">
        <v>5030.0392649999994</v>
      </c>
    </row>
    <row r="17" spans="1:31" ht="12">
      <c r="A17" s="7" t="s">
        <v>32</v>
      </c>
      <c r="B17" s="8">
        <v>637.26015300000006</v>
      </c>
      <c r="C17" s="9">
        <v>23.906984000000001</v>
      </c>
      <c r="D17" s="9">
        <v>0</v>
      </c>
      <c r="E17" s="9">
        <v>15.512078000000001</v>
      </c>
      <c r="F17" s="9">
        <v>317.95330799999999</v>
      </c>
      <c r="G17" s="10">
        <v>10099.267251999998</v>
      </c>
      <c r="H17" s="10">
        <v>3802.1574930000002</v>
      </c>
      <c r="I17" s="10">
        <v>0</v>
      </c>
      <c r="J17" s="10">
        <v>0</v>
      </c>
      <c r="K17" s="10">
        <v>262.22373500000003</v>
      </c>
      <c r="L17" s="10">
        <v>30.895628000000002</v>
      </c>
      <c r="M17" s="9">
        <v>0</v>
      </c>
      <c r="N17" s="9">
        <v>15189.176630999998</v>
      </c>
      <c r="O17" s="11">
        <v>16.044069287241868</v>
      </c>
      <c r="P17" s="9">
        <v>468.56434200000001</v>
      </c>
      <c r="Q17" s="9">
        <v>2.2117290000000001</v>
      </c>
      <c r="R17" s="9">
        <v>107.796727</v>
      </c>
      <c r="S17" s="9">
        <v>2.2893310000000002</v>
      </c>
      <c r="T17" s="9">
        <v>131.84327300000001</v>
      </c>
      <c r="U17" s="10">
        <v>4138.2648500000005</v>
      </c>
      <c r="V17" s="10">
        <v>2935.0573729999996</v>
      </c>
      <c r="W17" s="10">
        <v>5.0000000000000002E-5</v>
      </c>
      <c r="X17" s="10">
        <v>0</v>
      </c>
      <c r="Y17" s="10">
        <v>87.942111999999995</v>
      </c>
      <c r="Z17" s="10">
        <v>33.687522999999999</v>
      </c>
      <c r="AA17" s="10">
        <v>1.011E-3</v>
      </c>
      <c r="AB17" s="9">
        <v>7907.6583209999999</v>
      </c>
      <c r="AC17" s="12">
        <v>0.52061138751004099</v>
      </c>
      <c r="AD17" s="110">
        <v>6526.3827700000002</v>
      </c>
    </row>
    <row r="18" spans="1:31" ht="12">
      <c r="A18" s="7" t="s">
        <v>33</v>
      </c>
      <c r="B18" s="8">
        <v>245.20537200000001</v>
      </c>
      <c r="C18" s="9">
        <v>122.69744900000001</v>
      </c>
      <c r="D18" s="9">
        <v>0.5</v>
      </c>
      <c r="E18" s="9">
        <v>20</v>
      </c>
      <c r="F18" s="9">
        <v>364.34549700000002</v>
      </c>
      <c r="G18" s="10">
        <v>8802.8919109999988</v>
      </c>
      <c r="H18" s="10">
        <v>2703.9381100000001</v>
      </c>
      <c r="I18" s="10">
        <v>0.108</v>
      </c>
      <c r="J18" s="10">
        <v>2.1801349999999999</v>
      </c>
      <c r="K18" s="10">
        <v>219.46735200000001</v>
      </c>
      <c r="L18" s="10">
        <v>7.0223229999999992</v>
      </c>
      <c r="M18" s="9">
        <v>0</v>
      </c>
      <c r="N18" s="9">
        <v>12488.356148999999</v>
      </c>
      <c r="O18" s="11">
        <v>15.418774502228505</v>
      </c>
      <c r="P18" s="9">
        <v>29.440608000000001</v>
      </c>
      <c r="Q18" s="9">
        <v>14.020654</v>
      </c>
      <c r="R18" s="9">
        <v>39.672746000000004</v>
      </c>
      <c r="S18" s="9">
        <v>8.5194000000000006E-2</v>
      </c>
      <c r="T18" s="9">
        <v>116.539146</v>
      </c>
      <c r="U18" s="10">
        <v>3803.408347</v>
      </c>
      <c r="V18" s="10">
        <v>1913.2219289999998</v>
      </c>
      <c r="W18" s="10">
        <v>8.343999999999999E-3</v>
      </c>
      <c r="X18" s="10">
        <v>0</v>
      </c>
      <c r="Y18" s="10">
        <v>85.492668000000009</v>
      </c>
      <c r="Z18" s="10">
        <v>0.71459300000000003</v>
      </c>
      <c r="AA18" s="10">
        <v>3.1594440000000001</v>
      </c>
      <c r="AB18" s="9">
        <v>6005.7636729999986</v>
      </c>
      <c r="AC18" s="12">
        <v>0.48090906451934484</v>
      </c>
      <c r="AD18" s="110">
        <v>4406.056791</v>
      </c>
    </row>
    <row r="19" spans="1:31" ht="12">
      <c r="A19" s="7" t="s">
        <v>34</v>
      </c>
      <c r="B19" s="8">
        <v>68.110426000000004</v>
      </c>
      <c r="C19" s="9">
        <v>134.15937700000001</v>
      </c>
      <c r="D19" s="9">
        <v>85.579599999999999</v>
      </c>
      <c r="E19" s="9">
        <v>5</v>
      </c>
      <c r="F19" s="9">
        <v>329.31585999999999</v>
      </c>
      <c r="G19" s="10">
        <v>4411.8571199999997</v>
      </c>
      <c r="H19" s="10">
        <v>1490.0068939999999</v>
      </c>
      <c r="I19" s="10">
        <v>0</v>
      </c>
      <c r="J19" s="10">
        <v>1.8</v>
      </c>
      <c r="K19" s="10">
        <v>304.887742</v>
      </c>
      <c r="L19" s="10">
        <v>22.797279</v>
      </c>
      <c r="M19" s="9">
        <v>0</v>
      </c>
      <c r="N19" s="9">
        <v>6853.5142980000001</v>
      </c>
      <c r="O19" s="11">
        <v>18.428557174295168</v>
      </c>
      <c r="P19" s="9">
        <v>23.353611999999998</v>
      </c>
      <c r="Q19" s="9">
        <v>15.475484</v>
      </c>
      <c r="R19" s="9">
        <v>1.8947459999999998</v>
      </c>
      <c r="S19" s="9">
        <v>3.4713000000000001E-2</v>
      </c>
      <c r="T19" s="9">
        <v>314.53167200000001</v>
      </c>
      <c r="U19" s="10">
        <v>1750.0900559999995</v>
      </c>
      <c r="V19" s="10">
        <v>785.65607699999998</v>
      </c>
      <c r="W19" s="10">
        <v>5.2179999999999995E-3</v>
      </c>
      <c r="X19" s="10">
        <v>0</v>
      </c>
      <c r="Y19" s="10">
        <v>4.5088410000000003</v>
      </c>
      <c r="Z19" s="10">
        <v>28.918910999999998</v>
      </c>
      <c r="AA19" s="10">
        <v>4.0829999999999998E-3</v>
      </c>
      <c r="AB19" s="9">
        <v>2924.4734129999993</v>
      </c>
      <c r="AC19" s="12">
        <v>0.42671150680365871</v>
      </c>
      <c r="AD19" s="110">
        <v>2768.5591260000001</v>
      </c>
    </row>
    <row r="20" spans="1:31" ht="12">
      <c r="A20" s="7" t="s">
        <v>18</v>
      </c>
      <c r="B20" s="9">
        <v>7861.3090690000008</v>
      </c>
      <c r="C20" s="9">
        <v>1190.816613</v>
      </c>
      <c r="D20" s="9">
        <v>6441.9098710000017</v>
      </c>
      <c r="E20" s="9">
        <v>1232.8070279999999</v>
      </c>
      <c r="F20" s="9">
        <v>11360.331385000001</v>
      </c>
      <c r="G20" s="10">
        <v>242498.25241999998</v>
      </c>
      <c r="H20" s="10">
        <v>78614.358853000012</v>
      </c>
      <c r="I20" s="10">
        <v>981.22962699999994</v>
      </c>
      <c r="J20" s="10">
        <v>25176.506584000002</v>
      </c>
      <c r="K20" s="10">
        <v>9292.0271940000002</v>
      </c>
      <c r="L20" s="10">
        <v>1366.085754</v>
      </c>
      <c r="M20" s="9">
        <v>1471.4290860000001</v>
      </c>
      <c r="N20" s="9">
        <v>387487.06348400004</v>
      </c>
      <c r="O20" s="13">
        <v>18.385709818238549</v>
      </c>
      <c r="P20" s="9">
        <v>2733.7115080000003</v>
      </c>
      <c r="Q20" s="9">
        <v>213.42264299999999</v>
      </c>
      <c r="R20" s="9">
        <v>1733.6960029999998</v>
      </c>
      <c r="S20" s="9">
        <v>376.77879000000007</v>
      </c>
      <c r="T20" s="9">
        <v>5489.1905530000004</v>
      </c>
      <c r="U20" s="10">
        <v>104761.41837500002</v>
      </c>
      <c r="V20" s="10">
        <v>56801.858399000004</v>
      </c>
      <c r="W20" s="10">
        <v>323.53727600000002</v>
      </c>
      <c r="X20" s="10">
        <v>6029.0344250000007</v>
      </c>
      <c r="Y20" s="10">
        <v>1290.6448050000001</v>
      </c>
      <c r="Z20" s="10">
        <v>1066.2842209999999</v>
      </c>
      <c r="AA20" s="10">
        <v>136.75922700000004</v>
      </c>
      <c r="AB20" s="9">
        <v>180956.33622500001</v>
      </c>
      <c r="AC20" s="12">
        <v>0.46699968406163833</v>
      </c>
      <c r="AD20" s="110">
        <v>139716.40995300002</v>
      </c>
    </row>
    <row r="22" spans="1:31" ht="11.25">
      <c r="N22" s="77">
        <f>SUM(N6:N19)</f>
        <v>387487.06348400004</v>
      </c>
      <c r="O22" s="76"/>
      <c r="P22" s="77">
        <f>SUM(P6:P19)</f>
        <v>2733.7115080000003</v>
      </c>
      <c r="Q22" s="77">
        <f t="shared" ref="Q22:AD22" si="0">SUM(Q6:Q19)</f>
        <v>213.42264299999999</v>
      </c>
      <c r="R22" s="77">
        <f t="shared" si="0"/>
        <v>1733.6960029999998</v>
      </c>
      <c r="S22" s="77">
        <f t="shared" si="0"/>
        <v>376.77879000000007</v>
      </c>
      <c r="T22" s="77">
        <f t="shared" si="0"/>
        <v>5489.1905530000004</v>
      </c>
      <c r="U22" s="77">
        <f t="shared" si="0"/>
        <v>104761.41837500002</v>
      </c>
      <c r="V22" s="77">
        <f t="shared" si="0"/>
        <v>56801.858399000004</v>
      </c>
      <c r="W22" s="77">
        <f t="shared" si="0"/>
        <v>323.53727600000002</v>
      </c>
      <c r="X22" s="77">
        <f t="shared" si="0"/>
        <v>6029.0344250000007</v>
      </c>
      <c r="Y22" s="77">
        <f t="shared" si="0"/>
        <v>1290.6448050000001</v>
      </c>
      <c r="Z22" s="77">
        <f t="shared" si="0"/>
        <v>1066.2842209999999</v>
      </c>
      <c r="AA22" s="77">
        <f t="shared" si="0"/>
        <v>136.75922700000004</v>
      </c>
      <c r="AB22" s="77">
        <f t="shared" si="0"/>
        <v>180956.33622500001</v>
      </c>
      <c r="AC22" s="76"/>
      <c r="AD22" s="78">
        <f t="shared" si="0"/>
        <v>139716.40995300005</v>
      </c>
      <c r="AE22" s="76"/>
    </row>
    <row r="23" spans="1:31" ht="11.25">
      <c r="N23" s="77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E23" s="76"/>
    </row>
    <row r="24" spans="1:31" ht="11.25">
      <c r="N24" s="77">
        <f>SUM(B20:M20)</f>
        <v>387487.06348400004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L25"/>
  <sheetViews>
    <sheetView topLeftCell="A13" workbookViewId="0">
      <selection activeCell="AD22" sqref="AD22"/>
    </sheetView>
  </sheetViews>
  <sheetFormatPr defaultRowHeight="15" customHeight="1"/>
  <cols>
    <col min="1" max="1" width="13.25" customWidth="1"/>
    <col min="2" max="2" width="17" customWidth="1"/>
    <col min="3" max="3" width="6.75" customWidth="1"/>
    <col min="4" max="4" width="6.5" customWidth="1"/>
    <col min="5" max="5" width="5.5" customWidth="1"/>
    <col min="6" max="6" width="6" customWidth="1"/>
    <col min="7" max="7" width="9.5" customWidth="1"/>
    <col min="8" max="8" width="10" customWidth="1"/>
    <col min="9" max="9" width="9.25" customWidth="1"/>
    <col min="10" max="10" width="5.75" customWidth="1"/>
    <col min="11" max="11" width="8.25" customWidth="1"/>
    <col min="12" max="12" width="14.75" customWidth="1"/>
    <col min="13" max="13" width="8" customWidth="1"/>
    <col min="14" max="14" width="19.25" customWidth="1"/>
    <col min="15" max="15" width="17" customWidth="1"/>
    <col min="16" max="16" width="15.5" customWidth="1"/>
    <col min="17" max="18" width="18.25" bestFit="1" customWidth="1"/>
    <col min="19" max="19" width="16.25" bestFit="1" customWidth="1"/>
    <col min="20" max="20" width="18.25" bestFit="1" customWidth="1"/>
    <col min="21" max="22" width="20.5" bestFit="1" customWidth="1"/>
    <col min="23" max="23" width="15.5" customWidth="1"/>
    <col min="24" max="24" width="13.25" bestFit="1" customWidth="1"/>
    <col min="25" max="25" width="15.5" customWidth="1"/>
    <col min="26" max="27" width="16.25" customWidth="1"/>
    <col min="28" max="29" width="17" customWidth="1"/>
    <col min="30" max="30" width="26.75" customWidth="1"/>
  </cols>
  <sheetData>
    <row r="1" spans="1:38" ht="15" customHeight="1">
      <c r="A1" s="131" t="s">
        <v>11</v>
      </c>
      <c r="B1" s="131"/>
      <c r="P1" s="131" t="s">
        <v>11</v>
      </c>
      <c r="Q1" s="131"/>
    </row>
    <row r="2" spans="1:38" ht="1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8" ht="15" customHeight="1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8" ht="15" customHeight="1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8" ht="15" customHeight="1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200</v>
      </c>
    </row>
    <row r="6" spans="1:38" ht="15" customHeight="1">
      <c r="A6" s="7" t="s">
        <v>21</v>
      </c>
      <c r="B6" s="8">
        <v>7461.8</v>
      </c>
      <c r="C6" s="9">
        <v>765.3</v>
      </c>
      <c r="D6" s="9">
        <v>3501.6</v>
      </c>
      <c r="E6" s="9">
        <v>993.4</v>
      </c>
      <c r="F6" s="9">
        <v>9762.2999999999993</v>
      </c>
      <c r="G6" s="10">
        <v>105785</v>
      </c>
      <c r="H6" s="10">
        <v>27328.400000000001</v>
      </c>
      <c r="I6" s="10">
        <v>5113.6000000000004</v>
      </c>
      <c r="J6" s="10">
        <v>615.9</v>
      </c>
      <c r="K6" s="10">
        <v>2449.3000000000002</v>
      </c>
      <c r="L6" s="10">
        <v>1895.2</v>
      </c>
      <c r="M6" s="9">
        <v>122</v>
      </c>
      <c r="N6" s="9">
        <v>165793.79999999999</v>
      </c>
      <c r="O6" s="11">
        <v>13.25</v>
      </c>
      <c r="P6" s="111">
        <v>2643.4</v>
      </c>
      <c r="Q6" s="9">
        <v>208.2</v>
      </c>
      <c r="R6" s="9">
        <v>315.5</v>
      </c>
      <c r="S6" s="9">
        <v>293.10000000000002</v>
      </c>
      <c r="T6" s="9">
        <v>2003.6</v>
      </c>
      <c r="U6" s="10">
        <v>44219.3</v>
      </c>
      <c r="V6" s="10">
        <v>17815.3</v>
      </c>
      <c r="W6" s="10">
        <v>1465.9</v>
      </c>
      <c r="X6" s="10">
        <v>39.1</v>
      </c>
      <c r="Y6" s="10">
        <v>677.2</v>
      </c>
      <c r="Z6" s="10">
        <v>760.2</v>
      </c>
      <c r="AA6" s="10">
        <v>17.5</v>
      </c>
      <c r="AB6" s="9">
        <v>70458.3</v>
      </c>
      <c r="AC6" s="12">
        <v>0.42499999999999999</v>
      </c>
      <c r="AD6" s="79">
        <v>56697.1</v>
      </c>
    </row>
    <row r="7" spans="1:38" ht="15" customHeight="1">
      <c r="A7" s="7" t="s">
        <v>22</v>
      </c>
      <c r="B7" s="8">
        <v>2030.3</v>
      </c>
      <c r="C7" s="9">
        <v>327.5</v>
      </c>
      <c r="D7" s="9">
        <v>217.9</v>
      </c>
      <c r="E7" s="9">
        <v>489.7</v>
      </c>
      <c r="F7" s="9">
        <v>2710.2</v>
      </c>
      <c r="G7" s="10">
        <v>21819.599999999999</v>
      </c>
      <c r="H7" s="10">
        <v>8049.5</v>
      </c>
      <c r="I7" s="10">
        <v>2156.1999999999998</v>
      </c>
      <c r="J7" s="10">
        <v>23.2</v>
      </c>
      <c r="K7" s="10">
        <v>548.6</v>
      </c>
      <c r="L7" s="10">
        <v>1228.7</v>
      </c>
      <c r="M7" s="9">
        <v>0</v>
      </c>
      <c r="N7" s="9">
        <v>39601.4</v>
      </c>
      <c r="O7" s="11">
        <v>11</v>
      </c>
      <c r="P7" s="9">
        <v>432.6</v>
      </c>
      <c r="Q7" s="9">
        <v>60.4</v>
      </c>
      <c r="R7" s="9">
        <v>11.8</v>
      </c>
      <c r="S7" s="9">
        <v>53.2</v>
      </c>
      <c r="T7" s="9">
        <v>613.6</v>
      </c>
      <c r="U7" s="10">
        <v>8357.6</v>
      </c>
      <c r="V7" s="10">
        <v>5995.1</v>
      </c>
      <c r="W7" s="10">
        <v>800.7</v>
      </c>
      <c r="X7" s="10">
        <v>63</v>
      </c>
      <c r="Y7" s="10">
        <v>82</v>
      </c>
      <c r="Z7" s="10">
        <v>684.2</v>
      </c>
      <c r="AA7" s="10">
        <v>2.4</v>
      </c>
      <c r="AB7" s="9">
        <v>17156.599999999999</v>
      </c>
      <c r="AC7" s="12">
        <v>0.43319999999999997</v>
      </c>
      <c r="AD7" s="79">
        <v>12536.5</v>
      </c>
    </row>
    <row r="8" spans="1:38" ht="15" customHeight="1">
      <c r="A8" s="7" t="s">
        <v>23</v>
      </c>
      <c r="B8" s="8">
        <v>3734</v>
      </c>
      <c r="C8" s="9">
        <v>174.5</v>
      </c>
      <c r="D8" s="9">
        <v>252.4</v>
      </c>
      <c r="E8" s="9">
        <v>1185.9000000000001</v>
      </c>
      <c r="F8" s="9">
        <v>2216.9</v>
      </c>
      <c r="G8" s="10">
        <v>17932.099999999999</v>
      </c>
      <c r="H8" s="10">
        <v>5999.4</v>
      </c>
      <c r="I8" s="10">
        <v>5768</v>
      </c>
      <c r="J8" s="10">
        <v>84.9</v>
      </c>
      <c r="K8" s="10">
        <v>508.8</v>
      </c>
      <c r="L8" s="10">
        <v>913.7</v>
      </c>
      <c r="M8" s="9">
        <v>62.1</v>
      </c>
      <c r="N8" s="9">
        <v>38832.699999999997</v>
      </c>
      <c r="O8" s="11">
        <v>2.33</v>
      </c>
      <c r="P8" s="9">
        <v>1571.3</v>
      </c>
      <c r="Q8" s="9">
        <v>28.9</v>
      </c>
      <c r="R8" s="9">
        <v>13.1</v>
      </c>
      <c r="S8" s="9">
        <v>693.6</v>
      </c>
      <c r="T8" s="9">
        <v>783.9</v>
      </c>
      <c r="U8" s="10">
        <v>7490.2</v>
      </c>
      <c r="V8" s="10">
        <v>4619.3999999999996</v>
      </c>
      <c r="W8" s="10">
        <v>1277.8</v>
      </c>
      <c r="X8" s="10">
        <v>13.1</v>
      </c>
      <c r="Y8" s="10">
        <v>174.1</v>
      </c>
      <c r="Z8" s="10">
        <v>444.4</v>
      </c>
      <c r="AA8" s="10">
        <v>39</v>
      </c>
      <c r="AB8" s="9">
        <v>17148.8</v>
      </c>
      <c r="AC8" s="12">
        <v>0.44159999999999999</v>
      </c>
      <c r="AD8" s="79">
        <v>11711.1</v>
      </c>
    </row>
    <row r="9" spans="1:38" ht="15" customHeight="1">
      <c r="A9" s="7" t="s">
        <v>24</v>
      </c>
      <c r="B9" s="8">
        <v>1993.5</v>
      </c>
      <c r="C9" s="9">
        <v>1124</v>
      </c>
      <c r="D9" s="9">
        <v>643.79999999999995</v>
      </c>
      <c r="E9" s="9">
        <v>439.7</v>
      </c>
      <c r="F9" s="9">
        <v>5475</v>
      </c>
      <c r="G9" s="10">
        <v>29257.5</v>
      </c>
      <c r="H9" s="10">
        <v>10576.9</v>
      </c>
      <c r="I9" s="10">
        <v>14687.5</v>
      </c>
      <c r="J9" s="10">
        <v>475.8</v>
      </c>
      <c r="K9" s="10">
        <v>1052</v>
      </c>
      <c r="L9" s="10">
        <v>6684.1</v>
      </c>
      <c r="M9" s="9">
        <v>14.8</v>
      </c>
      <c r="N9" s="9">
        <v>72424.600000000006</v>
      </c>
      <c r="O9" s="11">
        <v>14.01</v>
      </c>
      <c r="P9" s="9">
        <v>330</v>
      </c>
      <c r="Q9" s="9">
        <v>341</v>
      </c>
      <c r="R9" s="9">
        <v>145.6</v>
      </c>
      <c r="S9" s="9">
        <v>27.9</v>
      </c>
      <c r="T9" s="9">
        <v>1172.5</v>
      </c>
      <c r="U9" s="10">
        <v>12375.4</v>
      </c>
      <c r="V9" s="10">
        <v>7888.4</v>
      </c>
      <c r="W9" s="10">
        <v>5313.3</v>
      </c>
      <c r="X9" s="10">
        <v>2.7</v>
      </c>
      <c r="Y9" s="10">
        <v>43.1</v>
      </c>
      <c r="Z9" s="10">
        <v>3686.1</v>
      </c>
      <c r="AA9" s="10">
        <v>0</v>
      </c>
      <c r="AB9" s="9">
        <v>31326</v>
      </c>
      <c r="AC9" s="12">
        <v>0.4325</v>
      </c>
      <c r="AD9" s="79">
        <v>13595.8</v>
      </c>
    </row>
    <row r="10" spans="1:38" ht="15" customHeight="1">
      <c r="A10" s="7" t="s">
        <v>25</v>
      </c>
      <c r="B10" s="8">
        <v>945.7</v>
      </c>
      <c r="C10" s="9">
        <v>409.1</v>
      </c>
      <c r="D10" s="9">
        <v>25.3</v>
      </c>
      <c r="E10" s="9">
        <v>81.900000000000006</v>
      </c>
      <c r="F10" s="9">
        <v>2511.6999999999998</v>
      </c>
      <c r="G10" s="10">
        <v>17316.5</v>
      </c>
      <c r="H10" s="10">
        <v>7298.7</v>
      </c>
      <c r="I10" s="10">
        <v>8577</v>
      </c>
      <c r="J10" s="10">
        <v>13.2</v>
      </c>
      <c r="K10" s="10">
        <v>985.8</v>
      </c>
      <c r="L10" s="10">
        <v>3648</v>
      </c>
      <c r="M10" s="9">
        <v>0</v>
      </c>
      <c r="N10" s="9">
        <v>41812.9</v>
      </c>
      <c r="O10" s="14">
        <v>11.52</v>
      </c>
      <c r="P10" s="9">
        <v>401.8</v>
      </c>
      <c r="Q10" s="9">
        <v>21.3</v>
      </c>
      <c r="R10" s="9">
        <v>45.7</v>
      </c>
      <c r="S10" s="9">
        <v>0.9</v>
      </c>
      <c r="T10" s="9">
        <v>592.6</v>
      </c>
      <c r="U10" s="10">
        <v>6820.3</v>
      </c>
      <c r="V10" s="10">
        <v>4755.8999999999996</v>
      </c>
      <c r="W10" s="10">
        <v>2114.1</v>
      </c>
      <c r="X10" s="10">
        <v>28.5</v>
      </c>
      <c r="Y10" s="10">
        <v>128</v>
      </c>
      <c r="Z10" s="10">
        <v>1655.5</v>
      </c>
      <c r="AA10" s="10">
        <v>0</v>
      </c>
      <c r="AB10" s="9">
        <v>16564.599999999999</v>
      </c>
      <c r="AC10" s="12">
        <v>0.3962</v>
      </c>
      <c r="AD10" s="79">
        <v>8548</v>
      </c>
    </row>
    <row r="11" spans="1:38" ht="15" customHeight="1">
      <c r="A11" s="7" t="s">
        <v>26</v>
      </c>
      <c r="B11" s="8">
        <v>917.3</v>
      </c>
      <c r="C11" s="9">
        <v>114.8</v>
      </c>
      <c r="D11" s="9">
        <v>650.5</v>
      </c>
      <c r="E11" s="9">
        <v>291.2</v>
      </c>
      <c r="F11" s="9">
        <v>1907.5</v>
      </c>
      <c r="G11" s="10">
        <v>17797.400000000001</v>
      </c>
      <c r="H11" s="10">
        <v>6487.5</v>
      </c>
      <c r="I11" s="10">
        <v>9693.1</v>
      </c>
      <c r="J11" s="10">
        <v>90.9</v>
      </c>
      <c r="K11" s="10">
        <v>389.9</v>
      </c>
      <c r="L11" s="10">
        <v>493.4</v>
      </c>
      <c r="M11" s="9">
        <v>0</v>
      </c>
      <c r="N11" s="9">
        <v>38833.5</v>
      </c>
      <c r="O11" s="11">
        <v>10.31</v>
      </c>
      <c r="P11" s="9">
        <v>1981.3</v>
      </c>
      <c r="Q11" s="9">
        <v>14.7</v>
      </c>
      <c r="R11" s="9">
        <v>89.9</v>
      </c>
      <c r="S11" s="9">
        <v>92.6</v>
      </c>
      <c r="T11" s="9">
        <v>602.70000000000005</v>
      </c>
      <c r="U11" s="10">
        <v>6369</v>
      </c>
      <c r="V11" s="10">
        <v>5315.9</v>
      </c>
      <c r="W11" s="10">
        <v>3580.5</v>
      </c>
      <c r="X11" s="10">
        <v>25.1</v>
      </c>
      <c r="Y11" s="10">
        <v>46.6</v>
      </c>
      <c r="Z11" s="10">
        <v>238.7</v>
      </c>
      <c r="AA11" s="10">
        <v>0</v>
      </c>
      <c r="AB11" s="9">
        <v>18357</v>
      </c>
      <c r="AC11" s="12">
        <v>0.47270000000000001</v>
      </c>
      <c r="AD11" s="79">
        <v>8835.7999999999993</v>
      </c>
    </row>
    <row r="12" spans="1:38" ht="15" customHeight="1">
      <c r="A12" s="7" t="s">
        <v>27</v>
      </c>
      <c r="B12" s="8">
        <v>1995</v>
      </c>
      <c r="C12" s="9">
        <v>637</v>
      </c>
      <c r="D12" s="9">
        <v>153.6</v>
      </c>
      <c r="E12" s="9">
        <v>630.5</v>
      </c>
      <c r="F12" s="9">
        <v>2722</v>
      </c>
      <c r="G12" s="10">
        <v>27245</v>
      </c>
      <c r="H12" s="10">
        <v>11561</v>
      </c>
      <c r="I12" s="10">
        <v>15056.3</v>
      </c>
      <c r="J12" s="10">
        <v>22.9</v>
      </c>
      <c r="K12" s="10">
        <v>1127.7</v>
      </c>
      <c r="L12" s="10">
        <v>7377.7</v>
      </c>
      <c r="M12" s="9">
        <v>0</v>
      </c>
      <c r="N12" s="9">
        <v>68528.7</v>
      </c>
      <c r="O12" s="11">
        <v>16.91</v>
      </c>
      <c r="P12" s="9">
        <v>932.5</v>
      </c>
      <c r="Q12" s="9">
        <v>748</v>
      </c>
      <c r="R12" s="9">
        <v>19.600000000000001</v>
      </c>
      <c r="S12" s="9">
        <v>128.4</v>
      </c>
      <c r="T12" s="9">
        <v>747.5</v>
      </c>
      <c r="U12" s="10">
        <v>9687.5</v>
      </c>
      <c r="V12" s="10">
        <v>9577.2999999999993</v>
      </c>
      <c r="W12" s="10">
        <v>4518.3</v>
      </c>
      <c r="X12" s="10">
        <v>0</v>
      </c>
      <c r="Y12" s="10">
        <v>273.39999999999998</v>
      </c>
      <c r="Z12" s="10">
        <v>4922.8</v>
      </c>
      <c r="AA12" s="10">
        <v>0</v>
      </c>
      <c r="AB12" s="9">
        <v>31555.3</v>
      </c>
      <c r="AC12" s="12">
        <v>0.46050000000000002</v>
      </c>
      <c r="AD12" s="79">
        <v>12869.6</v>
      </c>
    </row>
    <row r="13" spans="1:38" ht="15" customHeight="1">
      <c r="A13" s="7" t="s">
        <v>28</v>
      </c>
      <c r="B13" s="8">
        <v>308.8</v>
      </c>
      <c r="C13" s="9">
        <v>231.8</v>
      </c>
      <c r="D13" s="9">
        <v>150.6</v>
      </c>
      <c r="E13" s="9">
        <v>28.2</v>
      </c>
      <c r="F13" s="9">
        <v>1158.4000000000001</v>
      </c>
      <c r="G13" s="10">
        <v>8334.6</v>
      </c>
      <c r="H13" s="10">
        <v>3909.2</v>
      </c>
      <c r="I13" s="10">
        <v>2931.3</v>
      </c>
      <c r="J13" s="10">
        <v>1.2</v>
      </c>
      <c r="K13" s="10">
        <v>384</v>
      </c>
      <c r="L13" s="10">
        <v>1301.5999999999999</v>
      </c>
      <c r="M13" s="9">
        <v>0</v>
      </c>
      <c r="N13" s="9">
        <v>18739.7</v>
      </c>
      <c r="O13" s="11">
        <v>19.62</v>
      </c>
      <c r="P13" s="9">
        <v>92.9</v>
      </c>
      <c r="Q13" s="9">
        <v>9.8000000000000007</v>
      </c>
      <c r="R13" s="9">
        <v>8.4</v>
      </c>
      <c r="S13" s="9">
        <v>6</v>
      </c>
      <c r="T13" s="9">
        <v>610.6</v>
      </c>
      <c r="U13" s="10">
        <v>2373.9</v>
      </c>
      <c r="V13" s="10">
        <v>2402.8000000000002</v>
      </c>
      <c r="W13" s="10">
        <v>273</v>
      </c>
      <c r="X13" s="10">
        <v>0</v>
      </c>
      <c r="Y13" s="10">
        <v>162.80000000000001</v>
      </c>
      <c r="Z13" s="10">
        <v>605.20000000000005</v>
      </c>
      <c r="AA13" s="10">
        <v>0</v>
      </c>
      <c r="AB13" s="9">
        <v>6545.4</v>
      </c>
      <c r="AC13" s="12">
        <v>0.3493</v>
      </c>
      <c r="AD13" s="79">
        <v>3303.9</v>
      </c>
    </row>
    <row r="14" spans="1:38" ht="15" customHeight="1">
      <c r="A14" s="38" t="s">
        <v>202</v>
      </c>
      <c r="B14" s="8">
        <v>845</v>
      </c>
      <c r="C14" s="9">
        <v>354.9</v>
      </c>
      <c r="D14" s="9">
        <v>208.2</v>
      </c>
      <c r="E14" s="9">
        <v>226.3</v>
      </c>
      <c r="F14" s="9">
        <v>2313.1999999999998</v>
      </c>
      <c r="G14" s="10">
        <v>16586.3</v>
      </c>
      <c r="H14" s="10">
        <v>7690.4</v>
      </c>
      <c r="I14" s="10">
        <v>12917.7</v>
      </c>
      <c r="J14" s="10">
        <v>0.7</v>
      </c>
      <c r="K14" s="10">
        <v>751</v>
      </c>
      <c r="L14" s="10">
        <v>7701.1</v>
      </c>
      <c r="M14" s="9">
        <v>0</v>
      </c>
      <c r="N14" s="9">
        <v>49594.8</v>
      </c>
      <c r="O14" s="11">
        <v>17.16</v>
      </c>
      <c r="P14" s="9">
        <v>285.60000000000002</v>
      </c>
      <c r="Q14" s="9">
        <v>61.1</v>
      </c>
      <c r="R14" s="9">
        <v>0</v>
      </c>
      <c r="S14" s="9">
        <v>6.4</v>
      </c>
      <c r="T14" s="9">
        <v>549</v>
      </c>
      <c r="U14" s="10">
        <v>5759.8</v>
      </c>
      <c r="V14" s="10">
        <v>4488.5</v>
      </c>
      <c r="W14" s="10">
        <v>5125.2</v>
      </c>
      <c r="X14" s="10">
        <v>0</v>
      </c>
      <c r="Y14" s="10">
        <v>169.2</v>
      </c>
      <c r="Z14" s="10">
        <v>5905.7</v>
      </c>
      <c r="AA14" s="10">
        <v>0</v>
      </c>
      <c r="AB14" s="9">
        <v>22350.5</v>
      </c>
      <c r="AC14" s="12">
        <v>0.45069999999999999</v>
      </c>
      <c r="AD14" s="79">
        <v>7538.2</v>
      </c>
      <c r="AL14" s="34"/>
    </row>
    <row r="15" spans="1:38" ht="15" customHeight="1">
      <c r="A15" s="7" t="s">
        <v>30</v>
      </c>
      <c r="B15" s="8">
        <v>1543.8</v>
      </c>
      <c r="C15" s="9">
        <v>952</v>
      </c>
      <c r="D15" s="9">
        <v>133.6</v>
      </c>
      <c r="E15" s="9">
        <v>85.2</v>
      </c>
      <c r="F15" s="9">
        <v>3617.5</v>
      </c>
      <c r="G15" s="10">
        <v>23008.400000000001</v>
      </c>
      <c r="H15" s="10">
        <v>11238</v>
      </c>
      <c r="I15" s="10">
        <v>8978.7999999999993</v>
      </c>
      <c r="J15" s="10">
        <v>41.8</v>
      </c>
      <c r="K15" s="10">
        <v>1223.9000000000001</v>
      </c>
      <c r="L15" s="10">
        <v>3097.4</v>
      </c>
      <c r="M15" s="9">
        <v>0</v>
      </c>
      <c r="N15" s="9">
        <v>53920.4</v>
      </c>
      <c r="O15" s="11">
        <v>10.69</v>
      </c>
      <c r="P15" s="9">
        <v>299.3</v>
      </c>
      <c r="Q15" s="9">
        <v>353.5</v>
      </c>
      <c r="R15" s="9">
        <v>5</v>
      </c>
      <c r="S15" s="9">
        <v>1.2</v>
      </c>
      <c r="T15" s="9">
        <v>1129.7</v>
      </c>
      <c r="U15" s="10">
        <v>9029.4</v>
      </c>
      <c r="V15" s="10">
        <v>6668.2</v>
      </c>
      <c r="W15" s="10">
        <v>3316.6</v>
      </c>
      <c r="X15" s="10">
        <v>0</v>
      </c>
      <c r="Y15" s="10">
        <v>23.4</v>
      </c>
      <c r="Z15" s="10">
        <v>1361.2</v>
      </c>
      <c r="AA15" s="10">
        <v>0</v>
      </c>
      <c r="AB15" s="9">
        <v>22187.5</v>
      </c>
      <c r="AC15" s="12">
        <v>0.41149999999999998</v>
      </c>
      <c r="AD15" s="79">
        <v>9561</v>
      </c>
    </row>
    <row r="16" spans="1:38" ht="15" customHeight="1">
      <c r="A16" s="7" t="s">
        <v>31</v>
      </c>
      <c r="B16" s="8">
        <v>739.3</v>
      </c>
      <c r="C16" s="9">
        <v>142</v>
      </c>
      <c r="D16" s="9">
        <v>408.6</v>
      </c>
      <c r="E16" s="9">
        <v>165.7</v>
      </c>
      <c r="F16" s="9">
        <v>1904.5</v>
      </c>
      <c r="G16" s="10">
        <v>16709.8</v>
      </c>
      <c r="H16" s="10">
        <v>7387.1</v>
      </c>
      <c r="I16" s="10">
        <v>10688.6</v>
      </c>
      <c r="J16" s="10">
        <v>6.8</v>
      </c>
      <c r="K16" s="10">
        <v>761.3</v>
      </c>
      <c r="L16" s="10">
        <v>3793.4</v>
      </c>
      <c r="M16" s="9">
        <v>0</v>
      </c>
      <c r="N16" s="9">
        <v>42707.1</v>
      </c>
      <c r="O16" s="11">
        <v>17.45</v>
      </c>
      <c r="P16" s="9">
        <v>281</v>
      </c>
      <c r="Q16" s="9">
        <v>51</v>
      </c>
      <c r="R16" s="9">
        <v>8.1999999999999993</v>
      </c>
      <c r="S16" s="9">
        <v>27.7</v>
      </c>
      <c r="T16" s="9">
        <v>790.7</v>
      </c>
      <c r="U16" s="10">
        <v>6185</v>
      </c>
      <c r="V16" s="10">
        <v>5866.3</v>
      </c>
      <c r="W16" s="10">
        <v>2980.8</v>
      </c>
      <c r="X16" s="10">
        <v>0</v>
      </c>
      <c r="Y16" s="10">
        <v>225.9</v>
      </c>
      <c r="Z16" s="10">
        <v>1598.8</v>
      </c>
      <c r="AA16" s="10">
        <v>0</v>
      </c>
      <c r="AB16" s="9">
        <v>18015.400000000001</v>
      </c>
      <c r="AC16" s="12">
        <v>0.42180000000000001</v>
      </c>
      <c r="AD16" s="79">
        <v>7711.3</v>
      </c>
    </row>
    <row r="17" spans="1:30" ht="15" customHeight="1">
      <c r="A17" s="7" t="s">
        <v>32</v>
      </c>
      <c r="B17" s="8">
        <v>1630.3</v>
      </c>
      <c r="C17" s="9">
        <v>152.69999999999999</v>
      </c>
      <c r="D17" s="9">
        <v>0</v>
      </c>
      <c r="E17" s="9">
        <v>180.7</v>
      </c>
      <c r="F17" s="9">
        <v>1498.7</v>
      </c>
      <c r="G17" s="10">
        <v>12825.4</v>
      </c>
      <c r="H17" s="10">
        <v>6636.9</v>
      </c>
      <c r="I17" s="10">
        <v>5166.7</v>
      </c>
      <c r="J17" s="10">
        <v>0</v>
      </c>
      <c r="K17" s="10">
        <v>508.8</v>
      </c>
      <c r="L17" s="10">
        <v>3017.4</v>
      </c>
      <c r="M17" s="9">
        <v>0</v>
      </c>
      <c r="N17" s="9">
        <v>31617.599999999999</v>
      </c>
      <c r="O17" s="11">
        <v>10.91</v>
      </c>
      <c r="P17" s="9">
        <v>1111.2</v>
      </c>
      <c r="Q17" s="9">
        <v>11.7</v>
      </c>
      <c r="R17" s="9">
        <v>303.3</v>
      </c>
      <c r="S17" s="9">
        <v>8.8000000000000007</v>
      </c>
      <c r="T17" s="9">
        <v>214.2</v>
      </c>
      <c r="U17" s="10">
        <v>5121.6000000000004</v>
      </c>
      <c r="V17" s="10">
        <v>4463</v>
      </c>
      <c r="W17" s="10">
        <v>2006</v>
      </c>
      <c r="X17" s="10">
        <v>0</v>
      </c>
      <c r="Y17" s="10">
        <v>262.3</v>
      </c>
      <c r="Z17" s="10">
        <v>1777.2</v>
      </c>
      <c r="AA17" s="10">
        <v>0</v>
      </c>
      <c r="AB17" s="9">
        <v>15279.3</v>
      </c>
      <c r="AC17" s="12">
        <v>0.48330000000000001</v>
      </c>
      <c r="AD17" s="79">
        <v>6505.4</v>
      </c>
    </row>
    <row r="18" spans="1:30" ht="15" customHeight="1">
      <c r="A18" s="7" t="s">
        <v>33</v>
      </c>
      <c r="B18" s="8">
        <v>995.8</v>
      </c>
      <c r="C18" s="9">
        <v>1588.6</v>
      </c>
      <c r="D18" s="9">
        <v>138.80000000000001</v>
      </c>
      <c r="E18" s="9">
        <v>69.7</v>
      </c>
      <c r="F18" s="9">
        <v>1982.5</v>
      </c>
      <c r="G18" s="10">
        <v>16320.8</v>
      </c>
      <c r="H18" s="10">
        <v>7326.4</v>
      </c>
      <c r="I18" s="10">
        <v>7888.2</v>
      </c>
      <c r="J18" s="10">
        <v>0.8</v>
      </c>
      <c r="K18" s="10">
        <v>617.1</v>
      </c>
      <c r="L18" s="10">
        <v>5371.6</v>
      </c>
      <c r="M18" s="9">
        <v>0</v>
      </c>
      <c r="N18" s="9">
        <v>42300.3</v>
      </c>
      <c r="O18" s="11">
        <v>22.37</v>
      </c>
      <c r="P18" s="9">
        <v>236.6</v>
      </c>
      <c r="Q18" s="9">
        <v>493.5</v>
      </c>
      <c r="R18" s="9">
        <v>2.5</v>
      </c>
      <c r="S18" s="9">
        <v>23.9</v>
      </c>
      <c r="T18" s="9">
        <v>378.8</v>
      </c>
      <c r="U18" s="10">
        <v>5247.8</v>
      </c>
      <c r="V18" s="10">
        <v>4073.4</v>
      </c>
      <c r="W18" s="10">
        <v>1341.2</v>
      </c>
      <c r="X18" s="10">
        <v>5.5</v>
      </c>
      <c r="Y18" s="10">
        <v>46.6</v>
      </c>
      <c r="Z18" s="10">
        <v>1381.4</v>
      </c>
      <c r="AA18" s="10">
        <v>0</v>
      </c>
      <c r="AB18" s="9">
        <v>13231.2</v>
      </c>
      <c r="AC18" s="12">
        <v>0.31280000000000002</v>
      </c>
      <c r="AD18" s="79">
        <v>7453.4</v>
      </c>
    </row>
    <row r="19" spans="1:30" ht="15" customHeight="1">
      <c r="A19" s="7" t="s">
        <v>34</v>
      </c>
      <c r="B19" s="8">
        <v>529</v>
      </c>
      <c r="C19" s="9">
        <v>407.4</v>
      </c>
      <c r="D19" s="9">
        <v>33</v>
      </c>
      <c r="E19" s="9">
        <v>123</v>
      </c>
      <c r="F19" s="9">
        <v>1534.5</v>
      </c>
      <c r="G19" s="10">
        <v>8214</v>
      </c>
      <c r="H19" s="10">
        <v>3480.1</v>
      </c>
      <c r="I19" s="10">
        <v>5029.8</v>
      </c>
      <c r="J19" s="10">
        <v>2.5</v>
      </c>
      <c r="K19" s="10">
        <v>189.7</v>
      </c>
      <c r="L19" s="10">
        <v>1670.1</v>
      </c>
      <c r="M19" s="9">
        <v>0</v>
      </c>
      <c r="N19" s="9">
        <v>21213.1</v>
      </c>
      <c r="O19" s="11">
        <v>18.18</v>
      </c>
      <c r="P19" s="9">
        <v>258.8</v>
      </c>
      <c r="Q19" s="9">
        <v>199.2</v>
      </c>
      <c r="R19" s="9">
        <v>14.1</v>
      </c>
      <c r="S19" s="9">
        <v>11.1</v>
      </c>
      <c r="T19" s="9">
        <v>450.4</v>
      </c>
      <c r="U19" s="10">
        <v>2715.1</v>
      </c>
      <c r="V19" s="10">
        <v>1699.4</v>
      </c>
      <c r="W19" s="10">
        <v>387.8</v>
      </c>
      <c r="X19" s="10">
        <v>0</v>
      </c>
      <c r="Y19" s="10">
        <v>15.5</v>
      </c>
      <c r="Z19" s="10">
        <v>885</v>
      </c>
      <c r="AA19" s="10">
        <v>0</v>
      </c>
      <c r="AB19" s="9">
        <v>6636.4</v>
      </c>
      <c r="AC19" s="12">
        <v>0.31280000000000002</v>
      </c>
      <c r="AD19" s="79">
        <v>3191.8</v>
      </c>
    </row>
    <row r="20" spans="1:30" ht="15" customHeight="1">
      <c r="A20" s="7" t="s">
        <v>18</v>
      </c>
      <c r="B20" s="9">
        <v>25669.599999999999</v>
      </c>
      <c r="C20" s="9">
        <v>7381.6</v>
      </c>
      <c r="D20" s="9">
        <v>6517.9</v>
      </c>
      <c r="E20" s="9">
        <v>4991.1000000000004</v>
      </c>
      <c r="F20" s="9">
        <v>41314.9</v>
      </c>
      <c r="G20" s="10">
        <v>339152.4</v>
      </c>
      <c r="H20" s="10">
        <v>124969.5</v>
      </c>
      <c r="I20" s="10">
        <v>114652.8</v>
      </c>
      <c r="J20" s="10">
        <v>1380.6</v>
      </c>
      <c r="K20" s="10">
        <v>11497.9</v>
      </c>
      <c r="L20" s="10">
        <v>48193.4</v>
      </c>
      <c r="M20" s="9">
        <v>198.9</v>
      </c>
      <c r="N20" s="9">
        <v>725920.6</v>
      </c>
      <c r="O20" s="13">
        <v>13.61</v>
      </c>
      <c r="P20" s="9">
        <v>10858.3</v>
      </c>
      <c r="Q20" s="9">
        <v>2602.3000000000002</v>
      </c>
      <c r="R20" s="9">
        <v>982.7</v>
      </c>
      <c r="S20" s="9">
        <v>1374.8</v>
      </c>
      <c r="T20" s="9">
        <v>10639.8</v>
      </c>
      <c r="U20" s="10">
        <v>131751.9</v>
      </c>
      <c r="V20" s="10">
        <v>85628.9</v>
      </c>
      <c r="W20" s="10">
        <v>34501.199999999997</v>
      </c>
      <c r="X20" s="10">
        <v>177</v>
      </c>
      <c r="Y20" s="10">
        <v>2330.1</v>
      </c>
      <c r="Z20" s="10">
        <v>25906.400000000001</v>
      </c>
      <c r="AA20" s="10">
        <v>58.9</v>
      </c>
      <c r="AB20" s="9">
        <v>306812.3</v>
      </c>
      <c r="AC20" s="12">
        <v>0.42270000000000002</v>
      </c>
      <c r="AD20" s="79">
        <v>170058.9</v>
      </c>
    </row>
    <row r="21" spans="1:30" ht="15" customHeight="1">
      <c r="N21" s="76"/>
    </row>
    <row r="22" spans="1:30" ht="15" customHeight="1">
      <c r="B22" s="78"/>
      <c r="N22" s="77">
        <f>SUM(N6:N19)</f>
        <v>725920.60000000009</v>
      </c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>
        <f>SUM(AD6:AD19)</f>
        <v>170058.9</v>
      </c>
    </row>
    <row r="23" spans="1:30" ht="15" customHeight="1">
      <c r="N23" s="78"/>
      <c r="O23" s="79"/>
      <c r="P23" s="78">
        <f>SUM(P6:P19)</f>
        <v>10858.300000000001</v>
      </c>
      <c r="Q23" s="78">
        <f t="shared" ref="Q23:AB23" si="0">SUM(Q6:Q19)</f>
        <v>2602.2999999999997</v>
      </c>
      <c r="R23" s="78">
        <f t="shared" si="0"/>
        <v>982.70000000000016</v>
      </c>
      <c r="S23" s="78">
        <f t="shared" si="0"/>
        <v>1374.8000000000004</v>
      </c>
      <c r="T23" s="78">
        <f t="shared" si="0"/>
        <v>10639.800000000001</v>
      </c>
      <c r="U23" s="78">
        <f t="shared" si="0"/>
        <v>131751.9</v>
      </c>
      <c r="V23" s="78">
        <f t="shared" si="0"/>
        <v>85628.9</v>
      </c>
      <c r="W23" s="78">
        <f t="shared" si="0"/>
        <v>34501.199999999997</v>
      </c>
      <c r="X23" s="78">
        <f t="shared" si="0"/>
        <v>176.99999999999997</v>
      </c>
      <c r="Y23" s="78">
        <f t="shared" si="0"/>
        <v>2330.1000000000004</v>
      </c>
      <c r="Z23" s="78">
        <f t="shared" si="0"/>
        <v>25906.400000000001</v>
      </c>
      <c r="AA23" s="78">
        <f t="shared" si="0"/>
        <v>58.9</v>
      </c>
      <c r="AB23" s="78">
        <f t="shared" si="0"/>
        <v>306812.30000000005</v>
      </c>
      <c r="AC23" s="79"/>
      <c r="AD23" s="79"/>
    </row>
    <row r="24" spans="1:30" ht="15" customHeight="1">
      <c r="N24" s="77">
        <f>SUM(B20:M20)</f>
        <v>725920.60000000009</v>
      </c>
    </row>
    <row r="25" spans="1:30" ht="15" customHeight="1">
      <c r="N25" s="4"/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I267"/>
  <sheetViews>
    <sheetView tabSelected="1" workbookViewId="0">
      <pane xSplit="2" ySplit="2" topLeftCell="C243" activePane="bottomRight" state="frozen"/>
      <selection pane="topRight" activeCell="C1" sqref="C1"/>
      <selection pane="bottomLeft" activeCell="A6" sqref="A6"/>
      <selection pane="bottomRight" activeCell="Q265" sqref="Q265:R265"/>
    </sheetView>
  </sheetViews>
  <sheetFormatPr defaultColWidth="5.75" defaultRowHeight="10.5"/>
  <cols>
    <col min="1" max="1" width="4.5" style="15" customWidth="1"/>
    <col min="2" max="2" width="12.5" style="15" customWidth="1"/>
    <col min="3" max="3" width="14.75" style="1" customWidth="1"/>
    <col min="4" max="4" width="13" style="1" customWidth="1"/>
    <col min="5" max="5" width="14.5" style="1" customWidth="1"/>
    <col min="6" max="6" width="13.75" style="1" customWidth="1"/>
    <col min="7" max="7" width="14.5" style="1" customWidth="1"/>
    <col min="8" max="8" width="16.25" style="1" customWidth="1"/>
    <col min="9" max="9" width="14.75" style="1" customWidth="1"/>
    <col min="10" max="10" width="13.75" style="1" customWidth="1"/>
    <col min="11" max="13" width="14.5" style="1" customWidth="1"/>
    <col min="14" max="14" width="11.25" style="1" customWidth="1"/>
    <col min="15" max="15" width="19" style="1" customWidth="1"/>
    <col min="16" max="16" width="17.25" style="1" customWidth="1"/>
    <col min="17" max="17" width="13" style="1" customWidth="1"/>
    <col min="18" max="18" width="14.5" style="1" customWidth="1"/>
    <col min="19" max="19" width="5.5" style="15" customWidth="1"/>
    <col min="20" max="20" width="14.5" style="15" customWidth="1"/>
    <col min="21" max="25" width="14.5" style="1" customWidth="1"/>
    <col min="26" max="27" width="17.25" style="1" customWidth="1"/>
    <col min="28" max="32" width="14.5" style="1" customWidth="1"/>
    <col min="33" max="33" width="19.25" style="1" customWidth="1"/>
    <col min="34" max="35" width="14.5" style="1" customWidth="1"/>
    <col min="36" max="16384" width="5.75" style="1"/>
  </cols>
  <sheetData>
    <row r="1" spans="1:35" ht="16.5" customHeight="1">
      <c r="A1" s="138" t="s">
        <v>35</v>
      </c>
      <c r="B1" s="139"/>
      <c r="C1" s="136" t="s">
        <v>82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3"/>
      <c r="S1" s="138" t="s">
        <v>35</v>
      </c>
      <c r="T1" s="139"/>
      <c r="U1" s="136" t="s">
        <v>83</v>
      </c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4" t="s">
        <v>37</v>
      </c>
    </row>
    <row r="2" spans="1:35" ht="36.75" customHeight="1">
      <c r="A2" s="140"/>
      <c r="B2" s="141"/>
      <c r="C2" s="16" t="s">
        <v>38</v>
      </c>
      <c r="D2" s="16" t="s">
        <v>39</v>
      </c>
      <c r="E2" s="16" t="s">
        <v>40</v>
      </c>
      <c r="F2" s="16" t="s">
        <v>41</v>
      </c>
      <c r="G2" s="16" t="s">
        <v>42</v>
      </c>
      <c r="H2" s="17" t="s">
        <v>43</v>
      </c>
      <c r="I2" s="19" t="s">
        <v>52</v>
      </c>
      <c r="J2" s="18" t="s">
        <v>44</v>
      </c>
      <c r="K2" s="17" t="s">
        <v>45</v>
      </c>
      <c r="L2" s="18" t="s">
        <v>46</v>
      </c>
      <c r="M2" s="18" t="s">
        <v>47</v>
      </c>
      <c r="N2" s="16" t="s">
        <v>48</v>
      </c>
      <c r="O2" s="16" t="s">
        <v>49</v>
      </c>
      <c r="P2" s="16" t="s">
        <v>190</v>
      </c>
      <c r="Q2" s="16" t="s">
        <v>50</v>
      </c>
      <c r="R2" s="16" t="s">
        <v>51</v>
      </c>
      <c r="S2" s="140"/>
      <c r="T2" s="141"/>
      <c r="U2" s="16" t="s">
        <v>38</v>
      </c>
      <c r="V2" s="16" t="s">
        <v>39</v>
      </c>
      <c r="W2" s="16" t="s">
        <v>40</v>
      </c>
      <c r="X2" s="16" t="s">
        <v>41</v>
      </c>
      <c r="Y2" s="16" t="s">
        <v>42</v>
      </c>
      <c r="Z2" s="19" t="s">
        <v>43</v>
      </c>
      <c r="AA2" s="19" t="s">
        <v>52</v>
      </c>
      <c r="AB2" s="20" t="s">
        <v>44</v>
      </c>
      <c r="AC2" s="19" t="s">
        <v>45</v>
      </c>
      <c r="AD2" s="20" t="s">
        <v>46</v>
      </c>
      <c r="AE2" s="20" t="s">
        <v>47</v>
      </c>
      <c r="AF2" s="16" t="s">
        <v>48</v>
      </c>
      <c r="AG2" s="16" t="s">
        <v>49</v>
      </c>
      <c r="AH2" s="16" t="s">
        <v>53</v>
      </c>
      <c r="AI2" s="135"/>
    </row>
    <row r="3" spans="1:35" s="49" customFormat="1" ht="11.25" customHeight="1">
      <c r="A3" s="142" t="s">
        <v>54</v>
      </c>
      <c r="B3" s="46" t="s">
        <v>216</v>
      </c>
      <c r="C3" s="47">
        <f>人保!B6</f>
        <v>7461.8</v>
      </c>
      <c r="D3" s="47">
        <f>人保!C6</f>
        <v>765.3</v>
      </c>
      <c r="E3" s="47">
        <f>人保!D6</f>
        <v>3501.6</v>
      </c>
      <c r="F3" s="47">
        <f>人保!E6</f>
        <v>993.4</v>
      </c>
      <c r="G3" s="47">
        <f>人保!F6</f>
        <v>9762.2999999999993</v>
      </c>
      <c r="H3" s="47">
        <f>人保!G6</f>
        <v>105785</v>
      </c>
      <c r="I3" s="47">
        <f>人保!H6</f>
        <v>27328.400000000001</v>
      </c>
      <c r="J3" s="47">
        <f>人保!I6</f>
        <v>5113.6000000000004</v>
      </c>
      <c r="K3" s="47">
        <f>人保!J6</f>
        <v>615.9</v>
      </c>
      <c r="L3" s="47">
        <f>人保!K6</f>
        <v>2449.3000000000002</v>
      </c>
      <c r="M3" s="47">
        <f>人保!L6</f>
        <v>1895.2</v>
      </c>
      <c r="N3" s="47">
        <f>人保!M6</f>
        <v>122</v>
      </c>
      <c r="O3" s="47">
        <f>SUM(C3:N3)</f>
        <v>165793.79999999999</v>
      </c>
      <c r="P3" s="47">
        <f>人保!AD6</f>
        <v>56697.1</v>
      </c>
      <c r="Q3" s="55">
        <f>人保!O6</f>
        <v>13.25</v>
      </c>
      <c r="R3" s="55">
        <f>O3*100/$O$26</f>
        <v>24.002745452123797</v>
      </c>
      <c r="S3" s="142" t="s">
        <v>54</v>
      </c>
      <c r="T3" s="46" t="s">
        <v>55</v>
      </c>
      <c r="U3" s="40">
        <f>人保!P6</f>
        <v>2643.4</v>
      </c>
      <c r="V3" s="40">
        <f>人保!Q6</f>
        <v>208.2</v>
      </c>
      <c r="W3" s="40">
        <f>人保!R6</f>
        <v>315.5</v>
      </c>
      <c r="X3" s="40">
        <f>人保!S6</f>
        <v>293.10000000000002</v>
      </c>
      <c r="Y3" s="40">
        <f>人保!T6</f>
        <v>2003.6</v>
      </c>
      <c r="Z3" s="40">
        <f>人保!U6</f>
        <v>44219.3</v>
      </c>
      <c r="AA3" s="40">
        <f>人保!V6</f>
        <v>17815.3</v>
      </c>
      <c r="AB3" s="40">
        <f>人保!W6</f>
        <v>1465.9</v>
      </c>
      <c r="AC3" s="40">
        <f>人保!X6</f>
        <v>39.1</v>
      </c>
      <c r="AD3" s="40">
        <f>人保!Y6</f>
        <v>677.2</v>
      </c>
      <c r="AE3" s="40">
        <f>人保!Z6</f>
        <v>760.2</v>
      </c>
      <c r="AF3" s="40">
        <f>人保!AA6</f>
        <v>17.5</v>
      </c>
      <c r="AG3" s="40">
        <f>SUM(U3:AF3)</f>
        <v>70458.3</v>
      </c>
      <c r="AH3" s="48">
        <f>AG3*100/O3</f>
        <v>42.49754815921947</v>
      </c>
      <c r="AI3" s="48">
        <f>AG3*100/$AG$26</f>
        <v>22.272905621171148</v>
      </c>
    </row>
    <row r="4" spans="1:35" s="49" customFormat="1" ht="11.25" customHeight="1">
      <c r="A4" s="142"/>
      <c r="B4" s="46" t="s">
        <v>56</v>
      </c>
      <c r="C4" s="50">
        <f>平安!B6</f>
        <v>3948.3510369999999</v>
      </c>
      <c r="D4" s="50">
        <f>平安!C6</f>
        <v>472.65589499999999</v>
      </c>
      <c r="E4" s="50">
        <f>平安!D6</f>
        <v>5825.3772549999994</v>
      </c>
      <c r="F4" s="50">
        <f>平安!E6</f>
        <v>367.20516299999997</v>
      </c>
      <c r="G4" s="50">
        <f>平安!F6</f>
        <v>5538.5654380000005</v>
      </c>
      <c r="H4" s="50">
        <f>平安!G6</f>
        <v>106944.61542500003</v>
      </c>
      <c r="I4" s="50">
        <f>平安!H6</f>
        <v>31728.866690000003</v>
      </c>
      <c r="J4" s="50">
        <f>平安!I6</f>
        <v>51.465001000000001</v>
      </c>
      <c r="K4" s="50">
        <f>平安!J6</f>
        <v>19580.781207000004</v>
      </c>
      <c r="L4" s="50">
        <f>平安!K6</f>
        <v>3741.1473930000002</v>
      </c>
      <c r="M4" s="50">
        <f>平安!L6</f>
        <v>561.97949000000006</v>
      </c>
      <c r="N4" s="50">
        <f>平安!M6</f>
        <v>781.90172800000005</v>
      </c>
      <c r="O4" s="47">
        <f t="shared" ref="O4:O25" si="0">SUM(C4:N4)</f>
        <v>179542.91172200002</v>
      </c>
      <c r="P4" s="47">
        <f>平安!AD6</f>
        <v>52143.789618000039</v>
      </c>
      <c r="Q4" s="51">
        <f>平安!O6</f>
        <v>15.796388977924192</v>
      </c>
      <c r="R4" s="55">
        <f t="shared" ref="R4:R25" si="1">O4*100/$O$26</f>
        <v>25.993268794106299</v>
      </c>
      <c r="S4" s="142"/>
      <c r="T4" s="46" t="s">
        <v>56</v>
      </c>
      <c r="U4" s="52">
        <f>平安!P6</f>
        <v>1156.8717800000002</v>
      </c>
      <c r="V4" s="52">
        <f>平安!Q6</f>
        <v>66.745334000000014</v>
      </c>
      <c r="W4" s="52">
        <f>平安!R6</f>
        <v>1490.9913040000001</v>
      </c>
      <c r="X4" s="52">
        <f>平安!S6</f>
        <v>47.104368999999998</v>
      </c>
      <c r="Y4" s="52">
        <f>平安!T6</f>
        <v>2363.7019190000001</v>
      </c>
      <c r="Z4" s="52">
        <f>平安!U6</f>
        <v>46383.62346699999</v>
      </c>
      <c r="AA4" s="52">
        <f>平安!V6</f>
        <v>20643.795742999999</v>
      </c>
      <c r="AB4" s="52">
        <f>平安!W6</f>
        <v>4.5777790000000005</v>
      </c>
      <c r="AC4" s="52">
        <f>平安!X6</f>
        <v>5593.468049000001</v>
      </c>
      <c r="AD4" s="52">
        <f>平安!Y6</f>
        <v>421.31814999999995</v>
      </c>
      <c r="AE4" s="52">
        <f>平安!Z6</f>
        <v>494.25750999999997</v>
      </c>
      <c r="AF4" s="52">
        <f>平安!AA6</f>
        <v>43.426364</v>
      </c>
      <c r="AG4" s="40">
        <f t="shared" ref="AG4:AG21" si="2">SUM(U4:AF4)</f>
        <v>78709.881767999992</v>
      </c>
      <c r="AH4" s="48">
        <f t="shared" ref="AH4:AH20" si="3">AG4*100/O4</f>
        <v>43.839036034946623</v>
      </c>
      <c r="AI4" s="48">
        <f t="shared" ref="AI4:AI26" si="4">AG4*100/$AG$26</f>
        <v>24.881352063166492</v>
      </c>
    </row>
    <row r="5" spans="1:35" s="54" customFormat="1" ht="11.25" customHeight="1">
      <c r="A5" s="142"/>
      <c r="B5" s="61" t="s">
        <v>57</v>
      </c>
      <c r="C5" s="62">
        <f>太平洋!B6</f>
        <v>3383.0541422512329</v>
      </c>
      <c r="D5" s="62">
        <f>太平洋!C6</f>
        <v>264.03993500000001</v>
      </c>
      <c r="E5" s="62">
        <f>太平洋!D6</f>
        <v>2255.1665580000004</v>
      </c>
      <c r="F5" s="62">
        <f>太平洋!E6</f>
        <v>652.98289735750018</v>
      </c>
      <c r="G5" s="62">
        <f>太平洋!F6</f>
        <v>3212.7028616460198</v>
      </c>
      <c r="H5" s="62">
        <f>太平洋!G6</f>
        <v>47807.341707999964</v>
      </c>
      <c r="I5" s="62">
        <f>太平洋!H6</f>
        <v>9909.1580970000014</v>
      </c>
      <c r="J5" s="62">
        <f>太平洋!I6</f>
        <v>0</v>
      </c>
      <c r="K5" s="62">
        <f>太平洋!J6</f>
        <v>22.187645999999997</v>
      </c>
      <c r="L5" s="62">
        <f>太平洋!K6</f>
        <v>1771.2869290000099</v>
      </c>
      <c r="M5" s="62">
        <f>太平洋!L6</f>
        <v>566.25081600000067</v>
      </c>
      <c r="N5" s="62">
        <f>太平洋!M6</f>
        <v>43.494785</v>
      </c>
      <c r="O5" s="66">
        <f t="shared" si="0"/>
        <v>69887.666375254732</v>
      </c>
      <c r="P5" s="62">
        <f>太平洋!AD6</f>
        <v>18631.124628000001</v>
      </c>
      <c r="Q5" s="65">
        <f>太平洋!O6</f>
        <v>-14.781784024901501</v>
      </c>
      <c r="R5" s="67">
        <f t="shared" si="1"/>
        <v>10.117965003807084</v>
      </c>
      <c r="S5" s="142"/>
      <c r="T5" s="61" t="s">
        <v>57</v>
      </c>
      <c r="U5" s="62">
        <f>太平洋!P6</f>
        <v>1539.0689263874922</v>
      </c>
      <c r="V5" s="62">
        <f>太平洋!Q6</f>
        <v>80.635949999999994</v>
      </c>
      <c r="W5" s="62">
        <f>太平洋!R6</f>
        <v>1031.7275770477002</v>
      </c>
      <c r="X5" s="62">
        <f>太平洋!S6</f>
        <v>361.959952112</v>
      </c>
      <c r="Y5" s="62">
        <f>太平洋!T6</f>
        <v>1216.6587250500002</v>
      </c>
      <c r="Z5" s="62">
        <f>太平洋!U6</f>
        <v>28037.547998200007</v>
      </c>
      <c r="AA5" s="62">
        <f>太平洋!V6</f>
        <v>7843.2677911999999</v>
      </c>
      <c r="AB5" s="62">
        <f>太平洋!W6</f>
        <v>0</v>
      </c>
      <c r="AC5" s="62">
        <f>太平洋!X6</f>
        <v>0</v>
      </c>
      <c r="AD5" s="62">
        <f>太平洋!Y6</f>
        <v>648.41774999999996</v>
      </c>
      <c r="AE5" s="62">
        <f>太平洋!Z6</f>
        <v>375.10145199999999</v>
      </c>
      <c r="AF5" s="62">
        <f>太平洋!AA6</f>
        <v>47.718299999999999</v>
      </c>
      <c r="AG5" s="63">
        <f t="shared" si="2"/>
        <v>41182.104421997203</v>
      </c>
      <c r="AH5" s="64">
        <f t="shared" si="3"/>
        <v>58.926140416356255</v>
      </c>
      <c r="AI5" s="64">
        <f t="shared" si="4"/>
        <v>13.01826931777177</v>
      </c>
    </row>
    <row r="6" spans="1:35" s="49" customFormat="1" ht="11.25" customHeight="1">
      <c r="A6" s="142"/>
      <c r="B6" s="46" t="s">
        <v>58</v>
      </c>
      <c r="C6" s="50">
        <f>华安!B6</f>
        <v>344.7</v>
      </c>
      <c r="D6" s="50">
        <f>华安!C6</f>
        <v>19.8</v>
      </c>
      <c r="E6" s="50">
        <f>华安!D6</f>
        <v>6</v>
      </c>
      <c r="F6" s="50">
        <f>华安!E6</f>
        <v>2.6</v>
      </c>
      <c r="G6" s="50">
        <f>华安!F6</f>
        <v>42.1</v>
      </c>
      <c r="H6" s="50">
        <f>华安!G6</f>
        <v>6200.3</v>
      </c>
      <c r="I6" s="50">
        <f>华安!H6</f>
        <v>4852.3</v>
      </c>
      <c r="J6" s="50">
        <f>华安!I6</f>
        <v>0</v>
      </c>
      <c r="K6" s="50">
        <f>华安!J6</f>
        <v>8.4</v>
      </c>
      <c r="L6" s="50">
        <f>华安!K6</f>
        <v>218.2</v>
      </c>
      <c r="M6" s="50">
        <f>华安!L6</f>
        <v>6.9</v>
      </c>
      <c r="N6" s="50">
        <f>华安!M6</f>
        <v>0</v>
      </c>
      <c r="O6" s="47">
        <f t="shared" si="0"/>
        <v>11701.3</v>
      </c>
      <c r="P6" s="50">
        <f>华安!AD6</f>
        <v>453.5</v>
      </c>
      <c r="Q6" s="51">
        <f>华安!O6</f>
        <v>8.2071057352642001</v>
      </c>
      <c r="R6" s="55">
        <f t="shared" si="1"/>
        <v>1.6940520415053895</v>
      </c>
      <c r="S6" s="142"/>
      <c r="T6" s="46" t="s">
        <v>58</v>
      </c>
      <c r="U6" s="50">
        <f>华安!P6</f>
        <v>21.5</v>
      </c>
      <c r="V6" s="50">
        <f>华安!Q6</f>
        <v>0.7</v>
      </c>
      <c r="W6" s="50">
        <f>华安!R6</f>
        <v>0</v>
      </c>
      <c r="X6" s="50">
        <f>华安!S6</f>
        <v>0</v>
      </c>
      <c r="Y6" s="50">
        <f>华安!T6</f>
        <v>4.8</v>
      </c>
      <c r="Z6" s="50">
        <f>华安!U6</f>
        <v>2207.1</v>
      </c>
      <c r="AA6" s="50">
        <f>华安!V6</f>
        <v>2776.0809955999998</v>
      </c>
      <c r="AB6" s="50">
        <f>华安!W6</f>
        <v>0</v>
      </c>
      <c r="AC6" s="50">
        <f>华安!X6</f>
        <v>24.5</v>
      </c>
      <c r="AD6" s="50">
        <f>华安!Y6</f>
        <v>40</v>
      </c>
      <c r="AE6" s="50">
        <f>华安!Z6</f>
        <v>0</v>
      </c>
      <c r="AF6" s="50">
        <f>华安!AA6</f>
        <v>0</v>
      </c>
      <c r="AG6" s="40">
        <f t="shared" si="2"/>
        <v>5074.6809955999997</v>
      </c>
      <c r="AH6" s="48">
        <f t="shared" si="3"/>
        <v>43.368523117944164</v>
      </c>
      <c r="AI6" s="48">
        <f t="shared" si="4"/>
        <v>1.6041813508493625</v>
      </c>
    </row>
    <row r="7" spans="1:35" s="49" customFormat="1" ht="11.25" customHeight="1">
      <c r="A7" s="142"/>
      <c r="B7" s="46" t="s">
        <v>59</v>
      </c>
      <c r="C7" s="47">
        <f>天安!B6</f>
        <v>246.059594</v>
      </c>
      <c r="D7" s="47">
        <f>天安!C6</f>
        <v>41.437940000000005</v>
      </c>
      <c r="E7" s="47">
        <f>天安!D6</f>
        <v>55.081016000000005</v>
      </c>
      <c r="F7" s="47">
        <f>天安!E6</f>
        <v>36.495134999999998</v>
      </c>
      <c r="G7" s="47">
        <f>天安!F6</f>
        <v>119.00863900000002</v>
      </c>
      <c r="H7" s="47">
        <f>天安!G6</f>
        <v>3204.1428489999998</v>
      </c>
      <c r="I7" s="47">
        <f>天安!H6</f>
        <v>1144.7804120000001</v>
      </c>
      <c r="J7" s="47">
        <f>天安!I6</f>
        <v>0</v>
      </c>
      <c r="K7" s="47">
        <f>天安!J6</f>
        <v>0</v>
      </c>
      <c r="L7" s="47">
        <f>天安!K6</f>
        <v>279.60287499999998</v>
      </c>
      <c r="M7" s="47">
        <f>天安!L6</f>
        <v>0</v>
      </c>
      <c r="N7" s="47">
        <f>天安!M6</f>
        <v>0</v>
      </c>
      <c r="O7" s="47">
        <f t="shared" si="0"/>
        <v>5126.6084599999995</v>
      </c>
      <c r="P7" s="47">
        <f>天安!AD6</f>
        <v>930.01610600000004</v>
      </c>
      <c r="Q7" s="55">
        <f>天安!O6</f>
        <v>9.0443312279884669</v>
      </c>
      <c r="R7" s="55">
        <f t="shared" si="1"/>
        <v>0.74220313364000579</v>
      </c>
      <c r="S7" s="142"/>
      <c r="T7" s="46" t="s">
        <v>59</v>
      </c>
      <c r="U7" s="47">
        <f>天安!P6</f>
        <v>6.9307999999999996</v>
      </c>
      <c r="V7" s="47">
        <f>天安!Q6</f>
        <v>0.11600000000000001</v>
      </c>
      <c r="W7" s="47">
        <f>天安!R6</f>
        <v>3.7185000000000001</v>
      </c>
      <c r="X7" s="47">
        <f>天安!S6</f>
        <v>20.4222</v>
      </c>
      <c r="Y7" s="47">
        <f>天安!T6</f>
        <v>10.952912</v>
      </c>
      <c r="Z7" s="47">
        <f>天安!U6</f>
        <v>1526.3779550000002</v>
      </c>
      <c r="AA7" s="47">
        <f>天安!V6</f>
        <v>994.57843499999979</v>
      </c>
      <c r="AB7" s="47">
        <f>天安!W6</f>
        <v>0</v>
      </c>
      <c r="AC7" s="47">
        <f>天安!X6</f>
        <v>0</v>
      </c>
      <c r="AD7" s="47">
        <f>天安!Y6</f>
        <v>251.03783400000006</v>
      </c>
      <c r="AE7" s="47">
        <f>天安!Z6</f>
        <v>0</v>
      </c>
      <c r="AF7" s="47">
        <f>天安!AA6</f>
        <v>0</v>
      </c>
      <c r="AG7" s="40">
        <f t="shared" si="2"/>
        <v>2814.1346360000002</v>
      </c>
      <c r="AH7" s="48">
        <f t="shared" si="3"/>
        <v>54.892716265677144</v>
      </c>
      <c r="AI7" s="48">
        <f t="shared" si="4"/>
        <v>0.88958937631048196</v>
      </c>
    </row>
    <row r="8" spans="1:35" s="49" customFormat="1" ht="11.25" customHeight="1">
      <c r="A8" s="142"/>
      <c r="B8" s="61" t="s">
        <v>60</v>
      </c>
      <c r="C8" s="62">
        <f>太平!B6</f>
        <v>529.34462399999995</v>
      </c>
      <c r="D8" s="62">
        <f>太平!C6</f>
        <v>16.846299999999999</v>
      </c>
      <c r="E8" s="62">
        <f>太平!D6</f>
        <v>92.439256</v>
      </c>
      <c r="F8" s="62">
        <f>太平!E6</f>
        <v>33.191203999999999</v>
      </c>
      <c r="G8" s="62">
        <f>太平!F6</f>
        <v>150.14064400000001</v>
      </c>
      <c r="H8" s="62">
        <f>太平!G6</f>
        <v>8105.5821660000001</v>
      </c>
      <c r="I8" s="62">
        <f>太平!H6</f>
        <v>2261.9099219999998</v>
      </c>
      <c r="J8" s="62">
        <f>太平!I6</f>
        <v>0</v>
      </c>
      <c r="K8" s="62">
        <f>太平!J6</f>
        <v>0</v>
      </c>
      <c r="L8" s="62">
        <f>太平!K6</f>
        <v>386.93613800000008</v>
      </c>
      <c r="M8" s="62">
        <f>太平!L6</f>
        <v>8.2752879999999998</v>
      </c>
      <c r="N8" s="62">
        <f>太平!M6</f>
        <v>0</v>
      </c>
      <c r="O8" s="66">
        <f t="shared" si="0"/>
        <v>11584.665542000002</v>
      </c>
      <c r="P8" s="62">
        <f>太平!AD6</f>
        <v>2019.9530580000001</v>
      </c>
      <c r="Q8" s="65">
        <f>太平!O6</f>
        <v>7.8833018396819226</v>
      </c>
      <c r="R8" s="67">
        <f t="shared" si="1"/>
        <v>1.6771663243897892</v>
      </c>
      <c r="S8" s="142"/>
      <c r="T8" s="61" t="s">
        <v>60</v>
      </c>
      <c r="U8" s="62">
        <f>太平!P6</f>
        <v>46.356361</v>
      </c>
      <c r="V8" s="62">
        <f>太平!Q6</f>
        <v>0.6</v>
      </c>
      <c r="W8" s="62">
        <f>太平!R6</f>
        <v>54.354903999999998</v>
      </c>
      <c r="X8" s="62">
        <f>太平!S6</f>
        <v>41.226487073000001</v>
      </c>
      <c r="Y8" s="62">
        <f>太平!T6</f>
        <v>39.642128</v>
      </c>
      <c r="Z8" s="62">
        <f>太平!U6</f>
        <v>3418.4187670000001</v>
      </c>
      <c r="AA8" s="62">
        <f>太平!V6</f>
        <v>1384.0381279999999</v>
      </c>
      <c r="AB8" s="62">
        <f>太平!W6</f>
        <v>0</v>
      </c>
      <c r="AC8" s="62">
        <f>太平!X6</f>
        <v>0</v>
      </c>
      <c r="AD8" s="62">
        <f>太平!Y6</f>
        <v>84.428644000000006</v>
      </c>
      <c r="AE8" s="62">
        <f>太平!Z6</f>
        <v>0</v>
      </c>
      <c r="AF8" s="62">
        <f>太平!AA6</f>
        <v>0</v>
      </c>
      <c r="AG8" s="63">
        <f t="shared" si="2"/>
        <v>5069.0654190729992</v>
      </c>
      <c r="AH8" s="64">
        <f t="shared" si="3"/>
        <v>43.756683356072656</v>
      </c>
      <c r="AI8" s="64">
        <f t="shared" si="4"/>
        <v>1.6024061844602453</v>
      </c>
    </row>
    <row r="9" spans="1:35" s="49" customFormat="1" ht="11.25" customHeight="1">
      <c r="A9" s="142"/>
      <c r="B9" s="46" t="s">
        <v>61</v>
      </c>
      <c r="C9" s="50">
        <f>大地!B6</f>
        <v>1292.1170419999999</v>
      </c>
      <c r="D9" s="50">
        <f>大地!C6</f>
        <v>122.83776200000001</v>
      </c>
      <c r="E9" s="50">
        <f>大地!D6</f>
        <v>808.64682000000016</v>
      </c>
      <c r="F9" s="50">
        <f>大地!E6</f>
        <v>603.37464399999999</v>
      </c>
      <c r="G9" s="50">
        <f>大地!F6</f>
        <v>1752.9601170000001</v>
      </c>
      <c r="H9" s="50">
        <f>大地!G6</f>
        <v>14760.564485999999</v>
      </c>
      <c r="I9" s="50">
        <f>大地!H6</f>
        <v>4793.0245260000002</v>
      </c>
      <c r="J9" s="50">
        <f>大地!I6</f>
        <v>0</v>
      </c>
      <c r="K9" s="50">
        <f>大地!J6</f>
        <v>58.873531</v>
      </c>
      <c r="L9" s="50">
        <f>大地!K6</f>
        <v>1082.1785420000001</v>
      </c>
      <c r="M9" s="50">
        <f>大地!L6</f>
        <v>57.387206000000006</v>
      </c>
      <c r="N9" s="50">
        <f>大地!M6</f>
        <v>52.285575000000001</v>
      </c>
      <c r="O9" s="47">
        <f t="shared" si="0"/>
        <v>25384.250251000005</v>
      </c>
      <c r="P9" s="50">
        <f>大地!AD6</f>
        <v>8860.5838290000011</v>
      </c>
      <c r="Q9" s="51">
        <f>大地!O6</f>
        <v>23.45237548061375</v>
      </c>
      <c r="R9" s="55">
        <f t="shared" si="1"/>
        <v>3.6749968772521218</v>
      </c>
      <c r="S9" s="142"/>
      <c r="T9" s="46" t="s">
        <v>61</v>
      </c>
      <c r="U9" s="50">
        <f>大地!P6</f>
        <v>136.93160399999999</v>
      </c>
      <c r="V9" s="50">
        <f>大地!Q6</f>
        <v>0.61307700000000009</v>
      </c>
      <c r="W9" s="50">
        <f>大地!R6</f>
        <v>140.21990899999997</v>
      </c>
      <c r="X9" s="50">
        <f>大地!S6</f>
        <v>15.088706</v>
      </c>
      <c r="Y9" s="50">
        <f>大地!T6</f>
        <v>570.95628699999997</v>
      </c>
      <c r="Z9" s="50">
        <f>大地!U6</f>
        <v>6463.9958200000001</v>
      </c>
      <c r="AA9" s="50">
        <f>大地!V6</f>
        <v>3476.4096269999995</v>
      </c>
      <c r="AB9" s="50">
        <f>大地!W6</f>
        <v>0</v>
      </c>
      <c r="AC9" s="50">
        <f>大地!X6</f>
        <v>69.838780999999997</v>
      </c>
      <c r="AD9" s="50">
        <f>大地!Y6</f>
        <v>186.74364</v>
      </c>
      <c r="AE9" s="50">
        <f>大地!Z6</f>
        <v>21.032834000000001</v>
      </c>
      <c r="AF9" s="50">
        <f>大地!AA6</f>
        <v>0.30515399999999998</v>
      </c>
      <c r="AG9" s="40">
        <f t="shared" si="2"/>
        <v>11082.135439</v>
      </c>
      <c r="AH9" s="48">
        <f t="shared" si="3"/>
        <v>43.657525156030253</v>
      </c>
      <c r="AI9" s="48">
        <f t="shared" si="4"/>
        <v>3.5032261169213998</v>
      </c>
    </row>
    <row r="10" spans="1:35" s="49" customFormat="1" ht="11.25" customHeight="1">
      <c r="A10" s="142"/>
      <c r="B10" s="46" t="s">
        <v>181</v>
      </c>
      <c r="C10" s="50">
        <f>中华联合!B6</f>
        <v>2309.808552</v>
      </c>
      <c r="D10" s="50">
        <f>中华联合!C6</f>
        <v>144.976462</v>
      </c>
      <c r="E10" s="50">
        <f>中华联合!D6</f>
        <v>2049.0129689999999</v>
      </c>
      <c r="F10" s="50">
        <f>中华联合!E6</f>
        <v>217.84616600000001</v>
      </c>
      <c r="G10" s="50">
        <f>中华联合!F6</f>
        <v>4082.5854289999997</v>
      </c>
      <c r="H10" s="50">
        <f>中华联合!G6</f>
        <v>32313.245676999999</v>
      </c>
      <c r="I10" s="50">
        <f>中华联合!H6</f>
        <v>9156.9213550000004</v>
      </c>
      <c r="J10" s="50">
        <f>中华联合!I6</f>
        <v>7131.320831</v>
      </c>
      <c r="K10" s="50">
        <f>中华联合!J6</f>
        <v>28.679828000000004</v>
      </c>
      <c r="L10" s="50">
        <f>中华联合!K6</f>
        <v>1574.9802869999999</v>
      </c>
      <c r="M10" s="50">
        <f>中华联合!L6</f>
        <v>942.00053300000002</v>
      </c>
      <c r="N10" s="50">
        <f>中华联合!M6</f>
        <v>18.052</v>
      </c>
      <c r="O10" s="47">
        <f t="shared" si="0"/>
        <v>59969.430088999994</v>
      </c>
      <c r="P10" s="50">
        <f>中华联合!AD6</f>
        <v>10283.440618999999</v>
      </c>
      <c r="Q10" s="51">
        <f>中华联合!O6</f>
        <v>21.00099041573462</v>
      </c>
      <c r="R10" s="55">
        <f t="shared" si="1"/>
        <v>8.6820554528287595</v>
      </c>
      <c r="S10" s="142"/>
      <c r="T10" s="46" t="s">
        <v>182</v>
      </c>
      <c r="U10" s="50">
        <f>中华联合!P6</f>
        <v>550.26128499999993</v>
      </c>
      <c r="V10" s="50">
        <f>中华联合!Q6</f>
        <v>8.9291260000000001</v>
      </c>
      <c r="W10" s="50">
        <f>中华联合!R6</f>
        <v>296.02376900000002</v>
      </c>
      <c r="X10" s="50">
        <f>中华联合!S6</f>
        <v>92.743433999999993</v>
      </c>
      <c r="Y10" s="50">
        <f>中华联合!T6</f>
        <v>1811.784866</v>
      </c>
      <c r="Z10" s="50">
        <f>中华联合!U6</f>
        <v>13778.973868000001</v>
      </c>
      <c r="AA10" s="50">
        <f>中华联合!V6</f>
        <v>6148.3270110000003</v>
      </c>
      <c r="AB10" s="50">
        <f>中华联合!W6</f>
        <v>1937.7723559999999</v>
      </c>
      <c r="AC10" s="50">
        <f>中华联合!X6</f>
        <v>3.2010000000000001</v>
      </c>
      <c r="AD10" s="50">
        <f>中华联合!Y6</f>
        <v>969.63562200000001</v>
      </c>
      <c r="AE10" s="50">
        <f>中华联合!Z6</f>
        <v>167.89779999999999</v>
      </c>
      <c r="AF10" s="50">
        <f>中华联合!AA6</f>
        <v>0</v>
      </c>
      <c r="AG10" s="40">
        <f t="shared" si="2"/>
        <v>25765.550137000006</v>
      </c>
      <c r="AH10" s="48">
        <f t="shared" si="3"/>
        <v>42.96447389738676</v>
      </c>
      <c r="AI10" s="48">
        <f t="shared" si="4"/>
        <v>8.1448696105207539</v>
      </c>
    </row>
    <row r="11" spans="1:35" s="49" customFormat="1" ht="11.25" customHeight="1">
      <c r="A11" s="142"/>
      <c r="B11" s="61" t="s">
        <v>62</v>
      </c>
      <c r="C11" s="62">
        <f>华泰!B6</f>
        <v>211.029856</v>
      </c>
      <c r="D11" s="62">
        <f>华泰!C6</f>
        <v>22.468295000000001</v>
      </c>
      <c r="E11" s="62">
        <f>华泰!D6</f>
        <v>20.185274</v>
      </c>
      <c r="F11" s="62">
        <f>华泰!E6</f>
        <v>9.2779369999999997</v>
      </c>
      <c r="G11" s="62">
        <f>华泰!F6</f>
        <v>833.60447699999997</v>
      </c>
      <c r="H11" s="62">
        <f>华泰!G6</f>
        <v>1923.637123</v>
      </c>
      <c r="I11" s="62">
        <f>华泰!H6</f>
        <v>616.06844099999989</v>
      </c>
      <c r="J11" s="62">
        <f>华泰!I6</f>
        <v>0</v>
      </c>
      <c r="K11" s="62">
        <f>华泰!J6</f>
        <v>0</v>
      </c>
      <c r="L11" s="62">
        <f>华泰!K6</f>
        <v>195.31335099999995</v>
      </c>
      <c r="M11" s="62">
        <f>华泰!L6</f>
        <v>54.299893000000004</v>
      </c>
      <c r="N11" s="62">
        <f>华泰!M6</f>
        <v>0</v>
      </c>
      <c r="O11" s="66">
        <f t="shared" si="0"/>
        <v>3885.8846469999994</v>
      </c>
      <c r="P11" s="62">
        <f>华泰!AD6</f>
        <v>488.95636000000002</v>
      </c>
      <c r="Q11" s="65">
        <f>华泰!O6</f>
        <v>-35.083350924496649</v>
      </c>
      <c r="R11" s="67">
        <f t="shared" si="1"/>
        <v>0.56257773232929664</v>
      </c>
      <c r="S11" s="142"/>
      <c r="T11" s="61" t="s">
        <v>62</v>
      </c>
      <c r="U11" s="62">
        <f>华泰!P6</f>
        <v>71.252899999999997</v>
      </c>
      <c r="V11" s="62">
        <f>华泰!Q6</f>
        <v>1.24</v>
      </c>
      <c r="W11" s="62">
        <f>华泰!R6</f>
        <v>383.10215299999999</v>
      </c>
      <c r="X11" s="62">
        <f>华泰!S6</f>
        <v>0</v>
      </c>
      <c r="Y11" s="62">
        <f>华泰!T6</f>
        <v>396.39607699999999</v>
      </c>
      <c r="Z11" s="62">
        <f>华泰!U6</f>
        <v>1300.1606339999998</v>
      </c>
      <c r="AA11" s="62">
        <f>华泰!V6</f>
        <v>1043.0188659999999</v>
      </c>
      <c r="AB11" s="62">
        <f>华泰!W6</f>
        <v>0</v>
      </c>
      <c r="AC11" s="62">
        <f>华泰!X6</f>
        <v>0</v>
      </c>
      <c r="AD11" s="62">
        <f>华泰!Y6</f>
        <v>154.61411900000002</v>
      </c>
      <c r="AE11" s="62">
        <f>华泰!Z6</f>
        <v>18.655479</v>
      </c>
      <c r="AF11" s="62">
        <f>华泰!AA6</f>
        <v>0</v>
      </c>
      <c r="AG11" s="63">
        <f t="shared" si="2"/>
        <v>3368.4402279999995</v>
      </c>
      <c r="AH11" s="64">
        <f t="shared" si="3"/>
        <v>86.683999500616153</v>
      </c>
      <c r="AI11" s="64">
        <f t="shared" si="4"/>
        <v>1.0648135321005503</v>
      </c>
    </row>
    <row r="12" spans="1:35" s="49" customFormat="1" ht="11.25" customHeight="1">
      <c r="A12" s="142"/>
      <c r="B12" s="46" t="s">
        <v>63</v>
      </c>
      <c r="C12" s="50">
        <f>安邦!B6</f>
        <v>57.495550999999999</v>
      </c>
      <c r="D12" s="50">
        <f>安邦!C6</f>
        <v>0</v>
      </c>
      <c r="E12" s="50">
        <f>安邦!D6</f>
        <v>0.11099000000000001</v>
      </c>
      <c r="F12" s="50">
        <f>安邦!E6</f>
        <v>0.105</v>
      </c>
      <c r="G12" s="50">
        <f>安邦!F6</f>
        <v>9.3167200000000001</v>
      </c>
      <c r="H12" s="50">
        <f>安邦!G6</f>
        <v>1078.4535900000001</v>
      </c>
      <c r="I12" s="50">
        <f>安邦!H6</f>
        <v>426.97167199999996</v>
      </c>
      <c r="J12" s="50">
        <f>安邦!I6</f>
        <v>0</v>
      </c>
      <c r="K12" s="50">
        <f>安邦!J6</f>
        <v>0.49830000000000002</v>
      </c>
      <c r="L12" s="50">
        <f>安邦!K6</f>
        <v>34.364849999999997</v>
      </c>
      <c r="M12" s="50">
        <f>安邦!L6</f>
        <v>0</v>
      </c>
      <c r="N12" s="50">
        <f>安邦!M6</f>
        <v>0</v>
      </c>
      <c r="O12" s="47">
        <f t="shared" si="0"/>
        <v>1607.3166729999998</v>
      </c>
      <c r="P12" s="50">
        <f>安邦!AD6</f>
        <v>177.742456</v>
      </c>
      <c r="Q12" s="51">
        <f>安邦!O6</f>
        <v>-31.41</v>
      </c>
      <c r="R12" s="55">
        <f t="shared" si="1"/>
        <v>0.23269876776437659</v>
      </c>
      <c r="S12" s="142"/>
      <c r="T12" s="46" t="s">
        <v>63</v>
      </c>
      <c r="U12" s="50">
        <f>安邦!P6</f>
        <v>0</v>
      </c>
      <c r="V12" s="50">
        <f>安邦!Q6</f>
        <v>0</v>
      </c>
      <c r="W12" s="50">
        <f>安邦!R6</f>
        <v>0</v>
      </c>
      <c r="X12" s="50">
        <f>安邦!S6</f>
        <v>0</v>
      </c>
      <c r="Y12" s="50">
        <f>安邦!T6</f>
        <v>0.35</v>
      </c>
      <c r="Z12" s="50">
        <f>安邦!U6</f>
        <v>578.181286</v>
      </c>
      <c r="AA12" s="50">
        <f>安邦!V6</f>
        <v>352.63987500000002</v>
      </c>
      <c r="AB12" s="50">
        <f>安邦!W6</f>
        <v>0</v>
      </c>
      <c r="AC12" s="50">
        <f>安邦!X6</f>
        <v>0</v>
      </c>
      <c r="AD12" s="50">
        <f>安邦!Y6</f>
        <v>0.96262700000000001</v>
      </c>
      <c r="AE12" s="50">
        <f>安邦!Z6</f>
        <v>0</v>
      </c>
      <c r="AF12" s="50">
        <f>安邦!AA6</f>
        <v>19.519310000000001</v>
      </c>
      <c r="AG12" s="40">
        <f t="shared" si="2"/>
        <v>951.653098</v>
      </c>
      <c r="AH12" s="48">
        <f t="shared" si="3"/>
        <v>59.207567120160157</v>
      </c>
      <c r="AI12" s="48">
        <f t="shared" si="4"/>
        <v>0.3008315505178118</v>
      </c>
    </row>
    <row r="13" spans="1:35" s="49" customFormat="1" ht="11.25" customHeight="1">
      <c r="A13" s="142"/>
      <c r="B13" s="46" t="s">
        <v>64</v>
      </c>
      <c r="C13" s="50">
        <f>阳光!B6</f>
        <v>940.54632900000013</v>
      </c>
      <c r="D13" s="50">
        <f>阳光!C6</f>
        <v>156.19206599999998</v>
      </c>
      <c r="E13" s="50">
        <f>阳光!D6</f>
        <v>1279.6696099999999</v>
      </c>
      <c r="F13" s="50">
        <f>阳光!E6</f>
        <v>62.435243000000007</v>
      </c>
      <c r="G13" s="50">
        <f>阳光!F6</f>
        <v>882.41604700000005</v>
      </c>
      <c r="H13" s="50">
        <f>阳光!G6</f>
        <v>9984.1109379999998</v>
      </c>
      <c r="I13" s="50">
        <f>阳光!H6</f>
        <v>3261.4719760000003</v>
      </c>
      <c r="J13" s="50">
        <f>阳光!I6</f>
        <v>0</v>
      </c>
      <c r="K13" s="50">
        <f>阳光!J6</f>
        <v>5440.83</v>
      </c>
      <c r="L13" s="50">
        <f>阳光!K6</f>
        <v>844.19825400000013</v>
      </c>
      <c r="M13" s="50">
        <f>阳光!L6</f>
        <v>0</v>
      </c>
      <c r="N13" s="50">
        <f>阳光!M6</f>
        <v>1281.349101</v>
      </c>
      <c r="O13" s="47">
        <f t="shared" si="0"/>
        <v>24133.219563999995</v>
      </c>
      <c r="P13" s="50">
        <f>阳光!AD6</f>
        <v>8444.3072269999993</v>
      </c>
      <c r="Q13" s="51">
        <f>阳光!O6</f>
        <v>7.7157432309294451</v>
      </c>
      <c r="R13" s="55">
        <f t="shared" si="1"/>
        <v>3.4938793014871847</v>
      </c>
      <c r="S13" s="142"/>
      <c r="T13" s="46" t="s">
        <v>64</v>
      </c>
      <c r="U13" s="50">
        <f>阳光!P6</f>
        <v>161.49657099999999</v>
      </c>
      <c r="V13" s="50">
        <f>阳光!Q6</f>
        <v>0.03</v>
      </c>
      <c r="W13" s="50">
        <f>阳光!R6</f>
        <v>136.200784</v>
      </c>
      <c r="X13" s="50">
        <f>阳光!S6</f>
        <v>26.176859</v>
      </c>
      <c r="Y13" s="50">
        <f>阳光!T6</f>
        <v>428.21723399999996</v>
      </c>
      <c r="Z13" s="50">
        <f>阳光!U6</f>
        <v>5262.6668069999996</v>
      </c>
      <c r="AA13" s="50">
        <f>阳光!V6</f>
        <v>2801.5618399999998</v>
      </c>
      <c r="AB13" s="50">
        <f>阳光!W6</f>
        <v>0</v>
      </c>
      <c r="AC13" s="50">
        <f>阳光!X6</f>
        <v>1210.4957949999998</v>
      </c>
      <c r="AD13" s="50">
        <f>阳光!Y6</f>
        <v>123.68225700000001</v>
      </c>
      <c r="AE13" s="50">
        <f>阳光!Z6</f>
        <v>0</v>
      </c>
      <c r="AF13" s="50">
        <f>阳光!AA6</f>
        <v>907.89088700000002</v>
      </c>
      <c r="AG13" s="40">
        <f t="shared" si="2"/>
        <v>11058.419034</v>
      </c>
      <c r="AH13" s="48">
        <f t="shared" si="3"/>
        <v>45.822394333560297</v>
      </c>
      <c r="AI13" s="48">
        <f t="shared" si="4"/>
        <v>3.4957290122475935</v>
      </c>
    </row>
    <row r="14" spans="1:35" s="49" customFormat="1" ht="11.25" customHeight="1">
      <c r="A14" s="142"/>
      <c r="B14" s="61" t="s">
        <v>65</v>
      </c>
      <c r="C14" s="62">
        <f>国寿产险!B6</f>
        <v>2334.7705000000001</v>
      </c>
      <c r="D14" s="62">
        <f>国寿产险!C6</f>
        <v>71.702057999999994</v>
      </c>
      <c r="E14" s="62">
        <f>国寿产险!D6</f>
        <v>996.44622799999991</v>
      </c>
      <c r="F14" s="62">
        <f>国寿产险!E6</f>
        <v>329.21221600000001</v>
      </c>
      <c r="G14" s="62">
        <f>国寿产险!F6</f>
        <v>1340.033334</v>
      </c>
      <c r="H14" s="62">
        <f>国寿产险!G6</f>
        <v>37562.898515000001</v>
      </c>
      <c r="I14" s="62">
        <f>国寿产险!H6</f>
        <v>11743.731367</v>
      </c>
      <c r="J14" s="62">
        <f>国寿产险!I6</f>
        <v>722.05673999999999</v>
      </c>
      <c r="K14" s="62">
        <f>国寿产险!J6</f>
        <v>42.98</v>
      </c>
      <c r="L14" s="62">
        <f>国寿产险!K6</f>
        <v>1772.4035989999998</v>
      </c>
      <c r="M14" s="62">
        <f>国寿产险!L6</f>
        <v>0</v>
      </c>
      <c r="N14" s="62">
        <f>国寿产险!M6</f>
        <v>0</v>
      </c>
      <c r="O14" s="66">
        <f t="shared" si="0"/>
        <v>56916.234557000003</v>
      </c>
      <c r="P14" s="62">
        <f>国寿产险!AD6</f>
        <v>17695.503163999998</v>
      </c>
      <c r="Q14" s="65">
        <f>国寿产险!O6</f>
        <v>31.8</v>
      </c>
      <c r="R14" s="67">
        <f t="shared" si="1"/>
        <v>8.2400300262437032</v>
      </c>
      <c r="S14" s="142"/>
      <c r="T14" s="61" t="s">
        <v>65</v>
      </c>
      <c r="U14" s="62">
        <f>国寿产险!P6</f>
        <v>181.27871499999998</v>
      </c>
      <c r="V14" s="62">
        <f>国寿产险!Q6</f>
        <v>12.721512000000001</v>
      </c>
      <c r="W14" s="62">
        <f>国寿产险!R6</f>
        <v>68.929687999999999</v>
      </c>
      <c r="X14" s="62">
        <f>国寿产险!S6</f>
        <v>95.956036999999995</v>
      </c>
      <c r="Y14" s="62">
        <f>国寿产险!T6</f>
        <v>662.33599800000002</v>
      </c>
      <c r="Z14" s="62">
        <f>国寿产险!U6</f>
        <v>16383.859305000002</v>
      </c>
      <c r="AA14" s="62">
        <f>国寿产险!V6</f>
        <v>7301.6240609999995</v>
      </c>
      <c r="AB14" s="62">
        <f>国寿产险!W6</f>
        <v>198.30890199999999</v>
      </c>
      <c r="AC14" s="62">
        <f>国寿产险!X6</f>
        <v>0.36559900000000001</v>
      </c>
      <c r="AD14" s="62">
        <f>国寿产险!Y6</f>
        <v>310.24282600000004</v>
      </c>
      <c r="AE14" s="62">
        <f>国寿产险!Z6</f>
        <v>0</v>
      </c>
      <c r="AF14" s="62">
        <f>国寿产险!AA6</f>
        <v>0</v>
      </c>
      <c r="AG14" s="63">
        <f t="shared" si="2"/>
        <v>25215.622643000002</v>
      </c>
      <c r="AH14" s="64">
        <f t="shared" si="3"/>
        <v>44.303040844606947</v>
      </c>
      <c r="AI14" s="64">
        <f t="shared" si="4"/>
        <v>7.9710294359444562</v>
      </c>
    </row>
    <row r="15" spans="1:35" s="49" customFormat="1" ht="11.25" customHeight="1">
      <c r="A15" s="142"/>
      <c r="B15" s="46" t="s">
        <v>66</v>
      </c>
      <c r="C15" s="50">
        <f>都邦!B6</f>
        <v>54.84</v>
      </c>
      <c r="D15" s="50">
        <f>都邦!C6</f>
        <v>0.18000000000000002</v>
      </c>
      <c r="E15" s="50">
        <f>都邦!D6</f>
        <v>13.5</v>
      </c>
      <c r="F15" s="50">
        <f>都邦!E6</f>
        <v>135.06</v>
      </c>
      <c r="G15" s="50">
        <f>都邦!F6</f>
        <v>39.22</v>
      </c>
      <c r="H15" s="50">
        <f>都邦!G6</f>
        <v>1715.02</v>
      </c>
      <c r="I15" s="50">
        <f>都邦!H6</f>
        <v>546.17999999999995</v>
      </c>
      <c r="J15" s="50">
        <f>都邦!I6</f>
        <v>0</v>
      </c>
      <c r="K15" s="50">
        <f>都邦!J6</f>
        <v>0</v>
      </c>
      <c r="L15" s="50">
        <f>都邦!K6</f>
        <v>57.269999999999996</v>
      </c>
      <c r="M15" s="50">
        <f>都邦!L6</f>
        <v>419.5</v>
      </c>
      <c r="N15" s="50">
        <f>都邦!M6</f>
        <v>0</v>
      </c>
      <c r="O15" s="47">
        <f t="shared" si="0"/>
        <v>2980.77</v>
      </c>
      <c r="P15" s="50">
        <f>都邦!AD6</f>
        <v>0</v>
      </c>
      <c r="Q15" s="51">
        <f>都邦!O6</f>
        <v>81.997301274262597</v>
      </c>
      <c r="R15" s="55">
        <f t="shared" si="1"/>
        <v>0.43154004288053632</v>
      </c>
      <c r="S15" s="142"/>
      <c r="T15" s="46" t="s">
        <v>66</v>
      </c>
      <c r="U15" s="50">
        <f>都邦!P6</f>
        <v>8.43</v>
      </c>
      <c r="V15" s="50">
        <f>都邦!Q6</f>
        <v>0.42000000000000004</v>
      </c>
      <c r="W15" s="50">
        <f>都邦!R6</f>
        <v>0</v>
      </c>
      <c r="X15" s="50">
        <f>都邦!S6</f>
        <v>5.57</v>
      </c>
      <c r="Y15" s="50">
        <f>都邦!T6</f>
        <v>218.24</v>
      </c>
      <c r="Z15" s="50">
        <f>都邦!U6</f>
        <v>665.90000000000009</v>
      </c>
      <c r="AA15" s="50">
        <f>都邦!V6</f>
        <v>268.94</v>
      </c>
      <c r="AB15" s="50">
        <f>都邦!W6</f>
        <v>0</v>
      </c>
      <c r="AC15" s="50">
        <f>都邦!X6</f>
        <v>8.23</v>
      </c>
      <c r="AD15" s="50">
        <f>都邦!Y6</f>
        <v>23.96</v>
      </c>
      <c r="AE15" s="50">
        <f>都邦!Z6</f>
        <v>4.34</v>
      </c>
      <c r="AF15" s="50">
        <f>都邦!AA6</f>
        <v>16.72</v>
      </c>
      <c r="AG15" s="40">
        <f t="shared" si="2"/>
        <v>1220.75</v>
      </c>
      <c r="AH15" s="48">
        <f t="shared" si="3"/>
        <v>40.95418297956568</v>
      </c>
      <c r="AI15" s="48">
        <f t="shared" si="4"/>
        <v>0.38589704175440903</v>
      </c>
    </row>
    <row r="16" spans="1:35" s="49" customFormat="1" ht="11.25" customHeight="1">
      <c r="A16" s="142"/>
      <c r="B16" s="46" t="s">
        <v>67</v>
      </c>
      <c r="C16" s="50">
        <f>中银!B6</f>
        <v>626.909403</v>
      </c>
      <c r="D16" s="50">
        <f>中银!C6</f>
        <v>583.79509200000007</v>
      </c>
      <c r="E16" s="50">
        <f>中银!D6</f>
        <v>20</v>
      </c>
      <c r="F16" s="50">
        <f>中银!E6</f>
        <v>124.03204500000002</v>
      </c>
      <c r="G16" s="50">
        <f>中银!F6</f>
        <v>289.49374999999998</v>
      </c>
      <c r="H16" s="50">
        <f>中银!G6</f>
        <v>967.19404499999996</v>
      </c>
      <c r="I16" s="50">
        <f>中银!H6</f>
        <v>340.27431300000001</v>
      </c>
      <c r="J16" s="50">
        <f>中银!I6</f>
        <v>0</v>
      </c>
      <c r="K16" s="50">
        <f>中银!J6</f>
        <v>324.91804999999999</v>
      </c>
      <c r="L16" s="50">
        <f>中银!K6</f>
        <v>132.18621299999998</v>
      </c>
      <c r="M16" s="50">
        <f>中银!L6</f>
        <v>340.34748300000001</v>
      </c>
      <c r="N16" s="50">
        <f>中银!M6</f>
        <v>0</v>
      </c>
      <c r="O16" s="47">
        <f t="shared" si="0"/>
        <v>3749.1503939999998</v>
      </c>
      <c r="P16" s="50">
        <f>中银!AD6</f>
        <v>0</v>
      </c>
      <c r="Q16" s="51">
        <f>中银!O6</f>
        <v>-47.818519856770834</v>
      </c>
      <c r="R16" s="55">
        <f t="shared" si="1"/>
        <v>0.54278207368979803</v>
      </c>
      <c r="S16" s="142"/>
      <c r="T16" s="46" t="s">
        <v>67</v>
      </c>
      <c r="U16" s="50">
        <f>中银!P6</f>
        <v>45.720209000000004</v>
      </c>
      <c r="V16" s="50">
        <f>中银!Q6</f>
        <v>1.2068650000000001</v>
      </c>
      <c r="W16" s="50">
        <f>中银!R6</f>
        <v>0</v>
      </c>
      <c r="X16" s="50">
        <f>中银!S6</f>
        <v>77.694421000000006</v>
      </c>
      <c r="Y16" s="50">
        <f>中银!T6</f>
        <v>14.273892000000002</v>
      </c>
      <c r="Z16" s="50">
        <f>中银!U6</f>
        <v>863.83965699999999</v>
      </c>
      <c r="AA16" s="50">
        <f>中银!V6</f>
        <v>420.98154299999999</v>
      </c>
      <c r="AB16" s="50">
        <f>中银!W6</f>
        <v>0</v>
      </c>
      <c r="AC16" s="50">
        <f>中银!X6</f>
        <v>389.87752</v>
      </c>
      <c r="AD16" s="50">
        <f>中银!Y6</f>
        <v>29.503004000000004</v>
      </c>
      <c r="AE16" s="50">
        <f>中银!Z6</f>
        <v>198.76576699999998</v>
      </c>
      <c r="AF16" s="50">
        <f>中银!AA6</f>
        <v>0</v>
      </c>
      <c r="AG16" s="40">
        <f t="shared" si="2"/>
        <v>2041.8628779999999</v>
      </c>
      <c r="AH16" s="48">
        <f t="shared" si="3"/>
        <v>54.462015748093783</v>
      </c>
      <c r="AI16" s="48">
        <f t="shared" si="4"/>
        <v>0.64546290746536461</v>
      </c>
    </row>
    <row r="17" spans="1:35" s="49" customFormat="1" ht="11.25" customHeight="1">
      <c r="A17" s="142"/>
      <c r="B17" s="61" t="s">
        <v>68</v>
      </c>
      <c r="C17" s="62">
        <f>渤海!B6</f>
        <v>152.11885000000001</v>
      </c>
      <c r="D17" s="62">
        <f>渤海!C6</f>
        <v>7.0775000000000005E-2</v>
      </c>
      <c r="E17" s="62">
        <f>渤海!D6</f>
        <v>0</v>
      </c>
      <c r="F17" s="62">
        <f>渤海!E6</f>
        <v>8.5093829999999997</v>
      </c>
      <c r="G17" s="62">
        <f>渤海!F6</f>
        <v>11.836</v>
      </c>
      <c r="H17" s="62">
        <f>渤海!G6</f>
        <v>1409.4268999999999</v>
      </c>
      <c r="I17" s="62">
        <f>渤海!H6</f>
        <v>487.43905599999994</v>
      </c>
      <c r="J17" s="62">
        <f>渤海!I6</f>
        <v>0</v>
      </c>
      <c r="K17" s="62">
        <f>渤海!J6</f>
        <v>0</v>
      </c>
      <c r="L17" s="62">
        <f>渤海!K6</f>
        <v>15.234070000000001</v>
      </c>
      <c r="M17" s="62">
        <f>渤海!L6</f>
        <v>6.3674300000000006</v>
      </c>
      <c r="N17" s="62">
        <f>渤海!M6</f>
        <v>0.54133199999999992</v>
      </c>
      <c r="O17" s="66">
        <f t="shared" si="0"/>
        <v>2091.5437959999995</v>
      </c>
      <c r="P17" s="62">
        <f>渤海!AD6</f>
        <v>606.60996699999998</v>
      </c>
      <c r="Q17" s="65">
        <f>渤海!O6</f>
        <v>-15.91</v>
      </c>
      <c r="R17" s="67">
        <f t="shared" si="1"/>
        <v>0.30280259778928248</v>
      </c>
      <c r="S17" s="142"/>
      <c r="T17" s="61" t="s">
        <v>68</v>
      </c>
      <c r="U17" s="62">
        <f>渤海!P6</f>
        <v>103.25847399999999</v>
      </c>
      <c r="V17" s="62">
        <f>渤海!Q6</f>
        <v>0</v>
      </c>
      <c r="W17" s="62">
        <f>渤海!R6</f>
        <v>0</v>
      </c>
      <c r="X17" s="62">
        <f>渤海!S6</f>
        <v>0.489342</v>
      </c>
      <c r="Y17" s="62">
        <f>渤海!T6</f>
        <v>0.89826499999999998</v>
      </c>
      <c r="Z17" s="62">
        <f>渤海!U6</f>
        <v>758.877251</v>
      </c>
      <c r="AA17" s="62">
        <f>渤海!V6</f>
        <v>519.28135300000008</v>
      </c>
      <c r="AB17" s="62">
        <f>渤海!W6</f>
        <v>0</v>
      </c>
      <c r="AC17" s="62">
        <f>渤海!X6</f>
        <v>0</v>
      </c>
      <c r="AD17" s="62">
        <f>渤海!Y6</f>
        <v>12.599747000000001</v>
      </c>
      <c r="AE17" s="62">
        <f>渤海!Z6</f>
        <v>8.6504979999999989</v>
      </c>
      <c r="AF17" s="62">
        <f>渤海!AA6</f>
        <v>0</v>
      </c>
      <c r="AG17" s="63">
        <f t="shared" si="2"/>
        <v>1404.05493</v>
      </c>
      <c r="AH17" s="64">
        <f t="shared" si="3"/>
        <v>67.130075530103809</v>
      </c>
      <c r="AI17" s="64">
        <f t="shared" si="4"/>
        <v>0.44384242797271661</v>
      </c>
    </row>
    <row r="18" spans="1:35" s="49" customFormat="1" ht="11.25" customHeight="1">
      <c r="A18" s="142"/>
      <c r="B18" s="46" t="s">
        <v>69</v>
      </c>
      <c r="C18" s="50">
        <f>长安责任!B6</f>
        <v>528.62094200000001</v>
      </c>
      <c r="D18" s="50">
        <f>长安责任!C6</f>
        <v>56.898744999999998</v>
      </c>
      <c r="E18" s="50">
        <f>长安责任!D6</f>
        <v>79.037099999999995</v>
      </c>
      <c r="F18" s="50">
        <f>长安责任!E6</f>
        <v>91.593710000000002</v>
      </c>
      <c r="G18" s="50">
        <f>长安责任!F6</f>
        <v>1853.3052940000002</v>
      </c>
      <c r="H18" s="50">
        <f>长安责任!G6</f>
        <v>8248.8935829999991</v>
      </c>
      <c r="I18" s="50">
        <f>长安责任!H6</f>
        <v>3054.178406</v>
      </c>
      <c r="J18" s="50">
        <f>长安责任!I6</f>
        <v>0</v>
      </c>
      <c r="K18" s="50">
        <f>长安责任!J6</f>
        <v>3.3677839999999994</v>
      </c>
      <c r="L18" s="50">
        <f>长安责任!K6</f>
        <v>206.015614</v>
      </c>
      <c r="M18" s="50">
        <f>长安责任!L6</f>
        <v>350.877388</v>
      </c>
      <c r="N18" s="50">
        <f>长安责任!M6</f>
        <v>0</v>
      </c>
      <c r="O18" s="47">
        <f t="shared" si="0"/>
        <v>14472.788566000001</v>
      </c>
      <c r="P18" s="50">
        <f>长安责任!AD6</f>
        <v>1642.576</v>
      </c>
      <c r="Q18" s="51">
        <f>长安责任!O6</f>
        <v>-2.4765077953223242</v>
      </c>
      <c r="R18" s="55">
        <f t="shared" si="1"/>
        <v>2.0952934303460435</v>
      </c>
      <c r="S18" s="142"/>
      <c r="T18" s="46" t="s">
        <v>69</v>
      </c>
      <c r="U18" s="50">
        <f>长安责任!P6</f>
        <v>117.18721999999997</v>
      </c>
      <c r="V18" s="50">
        <f>长安责任!Q6</f>
        <v>0.113621</v>
      </c>
      <c r="W18" s="50">
        <f>长安责任!R6</f>
        <v>111.34963599999999</v>
      </c>
      <c r="X18" s="50">
        <f>长安责任!S6</f>
        <v>74.993166999999985</v>
      </c>
      <c r="Y18" s="50">
        <f>长安责任!T6</f>
        <v>549.91467799999998</v>
      </c>
      <c r="Z18" s="50">
        <f>长安责任!U6</f>
        <v>4792.4989260000002</v>
      </c>
      <c r="AA18" s="50">
        <f>长安责任!V6</f>
        <v>1873.2142690000001</v>
      </c>
      <c r="AB18" s="50">
        <f>长安责任!W6</f>
        <v>0</v>
      </c>
      <c r="AC18" s="50">
        <f>长安责任!X6</f>
        <v>9.4020000000000006E-3</v>
      </c>
      <c r="AD18" s="50">
        <f>长安责任!Y6</f>
        <v>46.443201999999999</v>
      </c>
      <c r="AE18" s="50">
        <f>长安责任!Z6</f>
        <v>29.716338999999994</v>
      </c>
      <c r="AF18" s="50">
        <f>长安责任!AA6</f>
        <v>0</v>
      </c>
      <c r="AG18" s="40">
        <f t="shared" si="2"/>
        <v>7595.4404599999998</v>
      </c>
      <c r="AH18" s="48">
        <f t="shared" si="3"/>
        <v>52.480836193817431</v>
      </c>
      <c r="AI18" s="48">
        <f t="shared" si="4"/>
        <v>2.4010305175799695</v>
      </c>
    </row>
    <row r="19" spans="1:35" s="49" customFormat="1" ht="11.25" customHeight="1">
      <c r="A19" s="142"/>
      <c r="B19" s="46" t="s">
        <v>85</v>
      </c>
      <c r="C19" s="50">
        <f>永诚!B6</f>
        <v>8277.8257400000002</v>
      </c>
      <c r="D19" s="50">
        <f>永诚!C6</f>
        <v>321.43609500000002</v>
      </c>
      <c r="E19" s="50">
        <f>永诚!D6</f>
        <v>336.397133</v>
      </c>
      <c r="F19" s="50">
        <f>永诚!E6</f>
        <v>186.43264600000001</v>
      </c>
      <c r="G19" s="50">
        <f>永诚!F6</f>
        <v>282.27956499999999</v>
      </c>
      <c r="H19" s="50">
        <f>永诚!G6</f>
        <v>3723.4511000000002</v>
      </c>
      <c r="I19" s="50">
        <f>永诚!H6</f>
        <v>902.9519130000001</v>
      </c>
      <c r="J19" s="50">
        <f>永诚!I6</f>
        <v>0</v>
      </c>
      <c r="K19" s="50">
        <f>永诚!J6</f>
        <v>0.379494</v>
      </c>
      <c r="L19" s="50">
        <f>永诚!K6</f>
        <v>484.026791</v>
      </c>
      <c r="M19" s="50">
        <f>永诚!L6</f>
        <v>0.73997999999999997</v>
      </c>
      <c r="N19" s="50">
        <f>永诚!M6</f>
        <v>2.4809999999999999</v>
      </c>
      <c r="O19" s="47">
        <f t="shared" si="0"/>
        <v>14518.401457000004</v>
      </c>
      <c r="P19" s="50">
        <f>永诚!AD6</f>
        <v>740.27869699999985</v>
      </c>
      <c r="Q19" s="51">
        <f>永诚!O6</f>
        <v>29.841544951706211</v>
      </c>
      <c r="R19" s="55">
        <f t="shared" si="1"/>
        <v>2.1018970223501388</v>
      </c>
      <c r="S19" s="142"/>
      <c r="T19" s="46" t="s">
        <v>85</v>
      </c>
      <c r="U19" s="50">
        <f>永诚!P6</f>
        <v>2495.75389</v>
      </c>
      <c r="V19" s="50">
        <f>永诚!Q6</f>
        <v>5.3814000000000001E-2</v>
      </c>
      <c r="W19" s="50">
        <f>永诚!R6</f>
        <v>63.335643000000005</v>
      </c>
      <c r="X19" s="50">
        <f>永诚!S6</f>
        <v>18.968985999999997</v>
      </c>
      <c r="Y19" s="50">
        <f>永诚!T6</f>
        <v>146.598039</v>
      </c>
      <c r="Z19" s="50">
        <f>永诚!U6</f>
        <v>1359.0887260000004</v>
      </c>
      <c r="AA19" s="50">
        <f>永诚!V6</f>
        <v>802.99325899999997</v>
      </c>
      <c r="AB19" s="50">
        <f>永诚!W6</f>
        <v>0</v>
      </c>
      <c r="AC19" s="50">
        <f>永诚!X6</f>
        <v>0</v>
      </c>
      <c r="AD19" s="50">
        <f>永诚!Y6</f>
        <v>18.581208</v>
      </c>
      <c r="AE19" s="50">
        <f>永诚!Z6</f>
        <v>0.43252600000000002</v>
      </c>
      <c r="AF19" s="50">
        <f>永诚!AA6</f>
        <v>0</v>
      </c>
      <c r="AG19" s="40">
        <f t="shared" si="2"/>
        <v>4905.8060909999995</v>
      </c>
      <c r="AH19" s="48">
        <f t="shared" si="3"/>
        <v>33.790263380784801</v>
      </c>
      <c r="AI19" s="48">
        <f t="shared" si="4"/>
        <v>1.5507975080382232</v>
      </c>
    </row>
    <row r="20" spans="1:35" s="49" customFormat="1" ht="11.25" customHeight="1">
      <c r="A20" s="142"/>
      <c r="B20" s="61" t="s">
        <v>86</v>
      </c>
      <c r="C20" s="62">
        <f>民安!B6</f>
        <v>97.68</v>
      </c>
      <c r="D20" s="62">
        <f>民安!C6</f>
        <v>0</v>
      </c>
      <c r="E20" s="62">
        <f>民安!D6</f>
        <v>12.13</v>
      </c>
      <c r="F20" s="62">
        <f>民安!E6</f>
        <v>58.48</v>
      </c>
      <c r="G20" s="62">
        <f>民安!F6</f>
        <v>275.55</v>
      </c>
      <c r="H20" s="62">
        <f>民安!G6</f>
        <v>5508.16</v>
      </c>
      <c r="I20" s="62">
        <f>民安!H6</f>
        <v>1852.73</v>
      </c>
      <c r="J20" s="62">
        <f>民安!I6</f>
        <v>0</v>
      </c>
      <c r="K20" s="62">
        <f>民安!J6</f>
        <v>0</v>
      </c>
      <c r="L20" s="62">
        <f>民安!K6</f>
        <v>206.28</v>
      </c>
      <c r="M20" s="62">
        <f>民安!L6</f>
        <v>0</v>
      </c>
      <c r="N20" s="62">
        <f>民安!M6</f>
        <v>0</v>
      </c>
      <c r="O20" s="66">
        <f t="shared" si="0"/>
        <v>8011.0099999999993</v>
      </c>
      <c r="P20" s="62">
        <f>民安!AD6</f>
        <v>1170.81</v>
      </c>
      <c r="Q20" s="65">
        <f>民安!O6</f>
        <v>-22.686526267400883</v>
      </c>
      <c r="R20" s="67">
        <f t="shared" si="1"/>
        <v>1.1597914629160937</v>
      </c>
      <c r="S20" s="142"/>
      <c r="T20" s="61" t="s">
        <v>86</v>
      </c>
      <c r="U20" s="62">
        <f>民安!P6</f>
        <v>3.16</v>
      </c>
      <c r="V20" s="62">
        <f>民安!Q6</f>
        <v>0</v>
      </c>
      <c r="W20" s="62">
        <f>民安!R6</f>
        <v>228.14</v>
      </c>
      <c r="X20" s="62">
        <f>民安!S6</f>
        <v>31.46</v>
      </c>
      <c r="Y20" s="62">
        <f>民安!T6</f>
        <v>3.55</v>
      </c>
      <c r="Z20" s="62">
        <f>民安!U6</f>
        <v>3512.45</v>
      </c>
      <c r="AA20" s="62">
        <f>民安!V6</f>
        <v>1697.18</v>
      </c>
      <c r="AB20" s="62">
        <f>民安!W6</f>
        <v>0</v>
      </c>
      <c r="AC20" s="62">
        <f>民安!X6</f>
        <v>0</v>
      </c>
      <c r="AD20" s="62">
        <f>民安!Y6</f>
        <v>127.68</v>
      </c>
      <c r="AE20" s="62">
        <f>民安!Z6</f>
        <v>0.55000000000000004</v>
      </c>
      <c r="AF20" s="62">
        <f>民安!AA6</f>
        <v>0</v>
      </c>
      <c r="AG20" s="63">
        <f t="shared" si="2"/>
        <v>5604.17</v>
      </c>
      <c r="AH20" s="64">
        <f t="shared" si="3"/>
        <v>69.955848263826908</v>
      </c>
      <c r="AI20" s="64">
        <f t="shared" si="4"/>
        <v>1.7715606180534971</v>
      </c>
    </row>
    <row r="21" spans="1:35" s="49" customFormat="1" ht="11.25" customHeight="1">
      <c r="A21" s="142"/>
      <c r="B21" s="46" t="s">
        <v>140</v>
      </c>
      <c r="C21" s="50">
        <f>英大!B6</f>
        <v>6816.2</v>
      </c>
      <c r="D21" s="50">
        <f>英大!C6</f>
        <v>0</v>
      </c>
      <c r="E21" s="50">
        <f>英大!D6</f>
        <v>79</v>
      </c>
      <c r="F21" s="50">
        <f>英大!E6</f>
        <v>0.3</v>
      </c>
      <c r="G21" s="50">
        <f>英大!F6</f>
        <v>1792.3</v>
      </c>
      <c r="H21" s="50">
        <f>英大!G6</f>
        <v>3899</v>
      </c>
      <c r="I21" s="50">
        <f>英大!H6</f>
        <v>1011.5</v>
      </c>
      <c r="J21" s="50">
        <f>英大!I6</f>
        <v>0</v>
      </c>
      <c r="K21" s="50">
        <f>英大!J6</f>
        <v>0</v>
      </c>
      <c r="L21" s="50">
        <f>英大!K6</f>
        <v>164.6</v>
      </c>
      <c r="M21" s="50">
        <f>英大!L6</f>
        <v>0</v>
      </c>
      <c r="N21" s="50">
        <f>英大!M6</f>
        <v>0</v>
      </c>
      <c r="O21" s="47">
        <f t="shared" si="0"/>
        <v>13762.9</v>
      </c>
      <c r="P21" s="50">
        <f>英大!AD6</f>
        <v>418.24999999999989</v>
      </c>
      <c r="Q21" s="50">
        <f>英大!O6</f>
        <v>-0.612376062450812</v>
      </c>
      <c r="R21" s="55">
        <f t="shared" si="1"/>
        <v>1.9925195356101051</v>
      </c>
      <c r="S21" s="142"/>
      <c r="T21" s="46" t="s">
        <v>141</v>
      </c>
      <c r="U21" s="50">
        <f>英大!P6</f>
        <v>2625.1567730000002</v>
      </c>
      <c r="V21" s="50">
        <f>英大!Q6</f>
        <v>0.55000000000000004</v>
      </c>
      <c r="W21" s="50">
        <f>英大!R6</f>
        <v>39.545062000000001</v>
      </c>
      <c r="X21" s="50">
        <f>英大!S6</f>
        <v>0</v>
      </c>
      <c r="Y21" s="50">
        <f>英大!T6</f>
        <v>1195.0516270000001</v>
      </c>
      <c r="Z21" s="50">
        <f>英大!U6</f>
        <v>1555.9742610000001</v>
      </c>
      <c r="AA21" s="50">
        <f>英大!V6</f>
        <v>958.94945399999995</v>
      </c>
      <c r="AB21" s="50">
        <f>英大!W6</f>
        <v>0</v>
      </c>
      <c r="AC21" s="50">
        <f>英大!X6</f>
        <v>0</v>
      </c>
      <c r="AD21" s="50">
        <f>英大!Y6</f>
        <v>32.813487000000002</v>
      </c>
      <c r="AE21" s="50">
        <f>英大!Z6</f>
        <v>0</v>
      </c>
      <c r="AF21" s="50">
        <f>英大!AA6</f>
        <v>0</v>
      </c>
      <c r="AG21" s="40">
        <f t="shared" si="2"/>
        <v>6408.040664000001</v>
      </c>
      <c r="AH21" s="48">
        <f t="shared" ref="AH21:AH26" si="5">AG21*100/O21</f>
        <v>46.560250121704009</v>
      </c>
      <c r="AI21" s="48">
        <f>AG21*100/$AG$26</f>
        <v>2.0256759661515948</v>
      </c>
    </row>
    <row r="22" spans="1:35" s="122" customFormat="1" ht="11.25" customHeight="1">
      <c r="A22" s="142"/>
      <c r="B22" s="116" t="s">
        <v>185</v>
      </c>
      <c r="C22" s="117">
        <f>紫金!B6</f>
        <v>29.152203000000004</v>
      </c>
      <c r="D22" s="117">
        <f>紫金!C6</f>
        <v>0.68</v>
      </c>
      <c r="E22" s="117">
        <f>紫金!D6</f>
        <v>3.080317</v>
      </c>
      <c r="F22" s="117">
        <f>紫金!E6</f>
        <v>7.0919300000000005</v>
      </c>
      <c r="G22" s="117">
        <f>紫金!F6</f>
        <v>94.532013000000006</v>
      </c>
      <c r="H22" s="117">
        <f>紫金!G6</f>
        <v>4233.6679299999996</v>
      </c>
      <c r="I22" s="117">
        <f>紫金!H6</f>
        <v>1765.3775859999998</v>
      </c>
      <c r="J22" s="117">
        <f>紫金!I6</f>
        <v>0</v>
      </c>
      <c r="K22" s="117">
        <f>紫金!J6</f>
        <v>0.12669600000000006</v>
      </c>
      <c r="L22" s="117">
        <f>紫金!K6</f>
        <v>52.296413000000001</v>
      </c>
      <c r="M22" s="117">
        <f>紫金!L6</f>
        <v>19.711597000000001</v>
      </c>
      <c r="N22" s="117">
        <f>紫金!M6</f>
        <v>2</v>
      </c>
      <c r="O22" s="118">
        <f t="shared" si="0"/>
        <v>6207.7166850000003</v>
      </c>
      <c r="P22" s="117">
        <f>紫金!AD6</f>
        <v>1017.108086</v>
      </c>
      <c r="Q22" s="117">
        <f>紫金!O6</f>
        <v>16.695397295656246</v>
      </c>
      <c r="R22" s="119">
        <f t="shared" si="1"/>
        <v>0.89872023820526936</v>
      </c>
      <c r="S22" s="142"/>
      <c r="T22" s="116" t="s">
        <v>185</v>
      </c>
      <c r="U22" s="117">
        <f>紫金!P6</f>
        <v>7.8711440000000001</v>
      </c>
      <c r="V22" s="117">
        <f>紫金!Q6</f>
        <v>0</v>
      </c>
      <c r="W22" s="117">
        <f>紫金!R6</f>
        <v>0</v>
      </c>
      <c r="X22" s="117">
        <f>紫金!S6</f>
        <v>16.514996</v>
      </c>
      <c r="Y22" s="117">
        <f>紫金!T6</f>
        <v>27.509893999999999</v>
      </c>
      <c r="Z22" s="117">
        <f>紫金!U6</f>
        <v>1581.4567659999998</v>
      </c>
      <c r="AA22" s="117">
        <f>紫金!V6</f>
        <v>997.02139700000021</v>
      </c>
      <c r="AB22" s="117">
        <f>紫金!W6</f>
        <v>0</v>
      </c>
      <c r="AC22" s="117">
        <f>紫金!X6</f>
        <v>0</v>
      </c>
      <c r="AD22" s="117">
        <f>紫金!Y6</f>
        <v>28.006314</v>
      </c>
      <c r="AE22" s="117">
        <f>紫金!Z6</f>
        <v>30.184014999999995</v>
      </c>
      <c r="AF22" s="117">
        <f>紫金!AA6</f>
        <v>2.4468930000000002</v>
      </c>
      <c r="AG22" s="120">
        <f>SUM(U22:AF22)</f>
        <v>2691.0114189999999</v>
      </c>
      <c r="AH22" s="121">
        <f t="shared" si="5"/>
        <v>43.349456097157564</v>
      </c>
      <c r="AI22" s="121">
        <f>AG22*100/$AG$26</f>
        <v>0.85066831531389275</v>
      </c>
    </row>
    <row r="23" spans="1:35" s="49" customFormat="1" ht="11.25" customHeight="1">
      <c r="A23" s="142"/>
      <c r="B23" s="46" t="s">
        <v>178</v>
      </c>
      <c r="C23" s="50">
        <f>出口信用!B6</f>
        <v>0</v>
      </c>
      <c r="D23" s="50">
        <f>出口信用!C6</f>
        <v>0</v>
      </c>
      <c r="E23" s="50">
        <f>出口信用!D6</f>
        <v>0</v>
      </c>
      <c r="F23" s="50">
        <f>出口信用!E6</f>
        <v>0</v>
      </c>
      <c r="G23" s="50">
        <f>出口信用!F6</f>
        <v>0</v>
      </c>
      <c r="H23" s="50">
        <f>出口信用!G6</f>
        <v>0</v>
      </c>
      <c r="I23" s="50">
        <f>出口信用!H6</f>
        <v>0</v>
      </c>
      <c r="J23" s="50">
        <f>出口信用!I6</f>
        <v>0</v>
      </c>
      <c r="K23" s="50">
        <f>出口信用!J6</f>
        <v>6036.1</v>
      </c>
      <c r="L23" s="50">
        <f>出口信用!K6</f>
        <v>0</v>
      </c>
      <c r="M23" s="50">
        <f>出口信用!L6</f>
        <v>0</v>
      </c>
      <c r="N23" s="50">
        <f>出口信用!M6</f>
        <v>0</v>
      </c>
      <c r="O23" s="47">
        <f t="shared" si="0"/>
        <v>6036.1</v>
      </c>
      <c r="P23" s="50">
        <f>出口信用!AD6</f>
        <v>0</v>
      </c>
      <c r="Q23" s="50">
        <f>出口信用!O6</f>
        <v>3.3985987632115502</v>
      </c>
      <c r="R23" s="55">
        <f t="shared" si="1"/>
        <v>0.87387448640156917</v>
      </c>
      <c r="S23" s="142"/>
      <c r="T23" s="46" t="s">
        <v>178</v>
      </c>
      <c r="U23" s="50">
        <f>出口信用!P6</f>
        <v>0</v>
      </c>
      <c r="V23" s="50">
        <f>出口信用!Q6</f>
        <v>0</v>
      </c>
      <c r="W23" s="50">
        <f>出口信用!R6</f>
        <v>0</v>
      </c>
      <c r="X23" s="50">
        <f>出口信用!S6</f>
        <v>0</v>
      </c>
      <c r="Y23" s="50">
        <f>出口信用!T6</f>
        <v>0</v>
      </c>
      <c r="Z23" s="50">
        <f>出口信用!U6</f>
        <v>0</v>
      </c>
      <c r="AA23" s="50">
        <f>出口信用!V6</f>
        <v>0</v>
      </c>
      <c r="AB23" s="50">
        <f>出口信用!W6</f>
        <v>0</v>
      </c>
      <c r="AC23" s="50">
        <f>出口信用!X6</f>
        <v>3557.7</v>
      </c>
      <c r="AD23" s="50">
        <f>出口信用!Y6</f>
        <v>0</v>
      </c>
      <c r="AE23" s="50">
        <f>出口信用!Z6</f>
        <v>0</v>
      </c>
      <c r="AF23" s="50">
        <f>出口信用!AA6</f>
        <v>0</v>
      </c>
      <c r="AG23" s="40">
        <f>SUM(U23:AF23)</f>
        <v>3557.7</v>
      </c>
      <c r="AH23" s="48">
        <f t="shared" si="5"/>
        <v>58.940375407962094</v>
      </c>
      <c r="AI23" s="48">
        <f>AG23*100/$AG$26</f>
        <v>1.1246413315172321</v>
      </c>
    </row>
    <row r="24" spans="1:35" s="122" customFormat="1" ht="11.25" customHeight="1">
      <c r="A24" s="142"/>
      <c r="B24" s="116" t="s">
        <v>212</v>
      </c>
      <c r="C24" s="117">
        <f>信达!B6</f>
        <v>322.5</v>
      </c>
      <c r="D24" s="117">
        <f>信达!C6</f>
        <v>0.38</v>
      </c>
      <c r="E24" s="117">
        <f>信达!D6</f>
        <v>230.57339999999999</v>
      </c>
      <c r="F24" s="117">
        <f>信达!E6</f>
        <v>5.4</v>
      </c>
      <c r="G24" s="117">
        <f>信达!F6</f>
        <v>15.3</v>
      </c>
      <c r="H24" s="117">
        <f>信达!G6</f>
        <v>895.5</v>
      </c>
      <c r="I24" s="117">
        <f>信达!H6</f>
        <v>395.7</v>
      </c>
      <c r="J24" s="117">
        <f>信达!I6</f>
        <v>0</v>
      </c>
      <c r="K24" s="117">
        <f>信达!J6</f>
        <v>0</v>
      </c>
      <c r="L24" s="117">
        <f>信达!K6</f>
        <v>46.5</v>
      </c>
      <c r="M24" s="117">
        <f>信达!L6</f>
        <v>0</v>
      </c>
      <c r="N24" s="117">
        <f>信达!M6</f>
        <v>8.1300000000000008</v>
      </c>
      <c r="O24" s="118">
        <f t="shared" si="0"/>
        <v>1919.9834000000001</v>
      </c>
      <c r="P24" s="117">
        <f>信达!AD6</f>
        <v>8.4391562968721505</v>
      </c>
      <c r="Q24" s="117">
        <f>信达!O6</f>
        <v>0</v>
      </c>
      <c r="R24" s="119">
        <f t="shared" si="1"/>
        <v>0.27796499520792206</v>
      </c>
      <c r="S24" s="142"/>
      <c r="T24" s="116" t="s">
        <v>212</v>
      </c>
      <c r="U24" s="117">
        <f>信达!P6</f>
        <v>0</v>
      </c>
      <c r="V24" s="117">
        <f>信达!Q6</f>
        <v>12.8</v>
      </c>
      <c r="W24" s="117">
        <f>信达!R6</f>
        <v>0</v>
      </c>
      <c r="X24" s="117">
        <f>信达!S6</f>
        <v>9.9500000000000005E-2</v>
      </c>
      <c r="Y24" s="117">
        <f>信达!T6</f>
        <v>0</v>
      </c>
      <c r="Z24" s="117">
        <f>信达!U6</f>
        <v>0</v>
      </c>
      <c r="AA24" s="117">
        <f>信达!V6</f>
        <v>100.6</v>
      </c>
      <c r="AB24" s="117">
        <f>信达!W6</f>
        <v>48.5</v>
      </c>
      <c r="AC24" s="117">
        <f>信达!X6</f>
        <v>0</v>
      </c>
      <c r="AD24" s="117">
        <f>信达!Y6</f>
        <v>0</v>
      </c>
      <c r="AE24" s="117">
        <f>信达!Z6</f>
        <v>3.09E-2</v>
      </c>
      <c r="AF24" s="117">
        <f>信达!AA6</f>
        <v>0</v>
      </c>
      <c r="AG24" s="120">
        <f>SUM(U24:AF24)</f>
        <v>162.03040000000001</v>
      </c>
      <c r="AH24" s="121">
        <f t="shared" si="5"/>
        <v>8.4391562968721505</v>
      </c>
      <c r="AI24" s="121">
        <f>AG24*100/$AG$26</f>
        <v>5.1220194171028958E-2</v>
      </c>
    </row>
    <row r="25" spans="1:35" s="49" customFormat="1" ht="11.25" customHeight="1">
      <c r="A25" s="142"/>
      <c r="B25" s="46" t="s">
        <v>215</v>
      </c>
      <c r="C25" s="50">
        <f>众诚!B6</f>
        <v>3.3217500000000002</v>
      </c>
      <c r="D25" s="50">
        <f>众诚!C6</f>
        <v>0</v>
      </c>
      <c r="E25" s="50">
        <f>众诚!D6</f>
        <v>0</v>
      </c>
      <c r="F25" s="50">
        <f>众诚!E6</f>
        <v>0</v>
      </c>
      <c r="G25" s="50">
        <f>众诚!F6</f>
        <v>173.79300000000001</v>
      </c>
      <c r="H25" s="50">
        <f>众诚!G6</f>
        <v>1053.3330980000001</v>
      </c>
      <c r="I25" s="50">
        <f>众诚!H6</f>
        <v>209.79303900000002</v>
      </c>
      <c r="J25" s="50">
        <f>众诚!I6</f>
        <v>0</v>
      </c>
      <c r="K25" s="50">
        <f>众诚!J6</f>
        <v>0</v>
      </c>
      <c r="L25" s="50">
        <f>众诚!K6</f>
        <v>1.157564</v>
      </c>
      <c r="M25" s="50">
        <f>众诚!L6</f>
        <v>3.4342879999999996</v>
      </c>
      <c r="N25" s="50">
        <f>众诚!M6</f>
        <v>0</v>
      </c>
      <c r="O25" s="47">
        <f t="shared" si="0"/>
        <v>1444.8327389999999</v>
      </c>
      <c r="P25" s="50">
        <f>众诚!AD6</f>
        <v>0</v>
      </c>
      <c r="Q25" s="50">
        <f>众诚!O6</f>
        <v>0</v>
      </c>
      <c r="R25" s="55">
        <f t="shared" si="1"/>
        <v>0.20917520712542823</v>
      </c>
      <c r="S25" s="142"/>
      <c r="T25" s="46" t="s">
        <v>215</v>
      </c>
      <c r="U25" s="50">
        <f>众诚!P6</f>
        <v>0</v>
      </c>
      <c r="V25" s="50">
        <f>众诚!Q6</f>
        <v>0</v>
      </c>
      <c r="W25" s="50">
        <f>众诚!R6</f>
        <v>0</v>
      </c>
      <c r="X25" s="50">
        <f>众诚!S6</f>
        <v>0</v>
      </c>
      <c r="Y25" s="50">
        <f>众诚!T6</f>
        <v>0</v>
      </c>
      <c r="Z25" s="50">
        <f>众诚!U6</f>
        <v>100.56225000000001</v>
      </c>
      <c r="AA25" s="50">
        <f>众诚!V6</f>
        <v>22.147887000000001</v>
      </c>
      <c r="AB25" s="50">
        <f>众诚!W6</f>
        <v>0</v>
      </c>
      <c r="AC25" s="50">
        <f>众诚!X6</f>
        <v>0</v>
      </c>
      <c r="AD25" s="50">
        <f>众诚!Y6</f>
        <v>0</v>
      </c>
      <c r="AE25" s="50">
        <f>众诚!Z6</f>
        <v>0</v>
      </c>
      <c r="AF25" s="50">
        <f>众诚!AA6</f>
        <v>0</v>
      </c>
      <c r="AG25" s="40">
        <f>SUM(U25:AF25)</f>
        <v>122.710137</v>
      </c>
      <c r="AH25" s="48">
        <f t="shared" si="5"/>
        <v>8.493034085380037</v>
      </c>
      <c r="AI25" s="48">
        <f>AG25*100/$AG$26</f>
        <v>3.8790480328960271E-2</v>
      </c>
    </row>
    <row r="26" spans="1:35" s="56" customFormat="1" ht="11.25" customHeight="1">
      <c r="A26" s="142"/>
      <c r="B26" s="73" t="s">
        <v>36</v>
      </c>
      <c r="C26" s="68">
        <f>SUM(C3:C25)</f>
        <v>39968.246115251233</v>
      </c>
      <c r="D26" s="68">
        <f t="shared" ref="D26:N26" si="6">SUM(D3:D25)</f>
        <v>3061.6974200000004</v>
      </c>
      <c r="E26" s="68">
        <f t="shared" si="6"/>
        <v>17663.453926000002</v>
      </c>
      <c r="F26" s="68">
        <f t="shared" si="6"/>
        <v>3925.0253193575004</v>
      </c>
      <c r="G26" s="68">
        <f t="shared" si="6"/>
        <v>32553.343328646017</v>
      </c>
      <c r="H26" s="68">
        <f t="shared" si="6"/>
        <v>407323.53913299995</v>
      </c>
      <c r="I26" s="68">
        <f t="shared" si="6"/>
        <v>117789.72877099999</v>
      </c>
      <c r="J26" s="68">
        <f t="shared" si="6"/>
        <v>13018.442572</v>
      </c>
      <c r="K26" s="68">
        <f t="shared" si="6"/>
        <v>32164.022536000004</v>
      </c>
      <c r="L26" s="68">
        <f t="shared" si="6"/>
        <v>15715.478883000014</v>
      </c>
      <c r="M26" s="68">
        <f t="shared" si="6"/>
        <v>5233.2713920000006</v>
      </c>
      <c r="N26" s="68">
        <f t="shared" si="6"/>
        <v>2312.2355210000001</v>
      </c>
      <c r="O26" s="68">
        <f>SUM(O3:O25)</f>
        <v>690728.48491725477</v>
      </c>
      <c r="P26" s="68">
        <f>SUM(P3:P25)</f>
        <v>182430.08897129694</v>
      </c>
      <c r="Q26" s="69">
        <v>10.261028272321274</v>
      </c>
      <c r="R26" s="70">
        <f>O26*100/$O$26</f>
        <v>100</v>
      </c>
      <c r="S26" s="142"/>
      <c r="T26" s="73" t="s">
        <v>36</v>
      </c>
      <c r="U26" s="68">
        <f>SUM(U3:U24)</f>
        <v>11921.886652387495</v>
      </c>
      <c r="V26" s="68">
        <f t="shared" ref="V26:AG26" si="7">SUM(V3:V24)</f>
        <v>395.675299</v>
      </c>
      <c r="W26" s="68">
        <f t="shared" si="7"/>
        <v>4363.1389290477</v>
      </c>
      <c r="X26" s="68">
        <f t="shared" si="7"/>
        <v>1219.5684561850005</v>
      </c>
      <c r="Y26" s="68">
        <f t="shared" si="7"/>
        <v>11665.432541049999</v>
      </c>
      <c r="Z26" s="68">
        <f t="shared" si="7"/>
        <v>184650.29149419998</v>
      </c>
      <c r="AA26" s="68">
        <f t="shared" si="7"/>
        <v>80219.803647800014</v>
      </c>
      <c r="AB26" s="68">
        <f t="shared" si="7"/>
        <v>3655.059037</v>
      </c>
      <c r="AC26" s="68">
        <f t="shared" si="7"/>
        <v>10896.786146</v>
      </c>
      <c r="AD26" s="68">
        <f t="shared" si="7"/>
        <v>4187.8704310000012</v>
      </c>
      <c r="AE26" s="68">
        <f t="shared" si="7"/>
        <v>2109.8151200000002</v>
      </c>
      <c r="AF26" s="68">
        <f t="shared" si="7"/>
        <v>1055.526908</v>
      </c>
      <c r="AG26" s="68">
        <f t="shared" si="7"/>
        <v>316340.85466167022</v>
      </c>
      <c r="AH26" s="70">
        <f t="shared" si="5"/>
        <v>45.798148124666668</v>
      </c>
      <c r="AI26" s="70">
        <f t="shared" si="4"/>
        <v>100</v>
      </c>
    </row>
    <row r="27" spans="1:35" s="114" customFormat="1" ht="11.25" customHeight="1">
      <c r="A27" s="142" t="s">
        <v>22</v>
      </c>
      <c r="B27" s="113" t="s">
        <v>214</v>
      </c>
      <c r="C27" s="47">
        <f>人保!B7</f>
        <v>2030.3</v>
      </c>
      <c r="D27" s="47">
        <f>人保!C7</f>
        <v>327.5</v>
      </c>
      <c r="E27" s="47">
        <f>人保!D7</f>
        <v>217.9</v>
      </c>
      <c r="F27" s="47">
        <f>人保!E7</f>
        <v>489.7</v>
      </c>
      <c r="G27" s="47">
        <f>人保!F7</f>
        <v>2710.2</v>
      </c>
      <c r="H27" s="47">
        <f>人保!G7</f>
        <v>21819.599999999999</v>
      </c>
      <c r="I27" s="47">
        <f>人保!H7</f>
        <v>8049.5</v>
      </c>
      <c r="J27" s="47">
        <f>人保!I7</f>
        <v>2156.1999999999998</v>
      </c>
      <c r="K27" s="47">
        <f>人保!J7</f>
        <v>23.2</v>
      </c>
      <c r="L27" s="47">
        <f>人保!K7</f>
        <v>548.6</v>
      </c>
      <c r="M27" s="47">
        <f>人保!L7</f>
        <v>1228.7</v>
      </c>
      <c r="N27" s="47">
        <f>人保!M7</f>
        <v>0</v>
      </c>
      <c r="O27" s="47">
        <f>SUM(C27:N27)</f>
        <v>39601.399999999987</v>
      </c>
      <c r="P27" s="47">
        <f>人保!AD7</f>
        <v>12536.5</v>
      </c>
      <c r="Q27" s="55">
        <f>人保!O7</f>
        <v>11</v>
      </c>
      <c r="R27" s="55">
        <f>O27*100/$O$47</f>
        <v>29.377675905611369</v>
      </c>
      <c r="S27" s="142" t="s">
        <v>22</v>
      </c>
      <c r="T27" s="113" t="s">
        <v>214</v>
      </c>
      <c r="U27" s="47">
        <f>人保!P7</f>
        <v>432.6</v>
      </c>
      <c r="V27" s="47">
        <f>人保!Q7</f>
        <v>60.4</v>
      </c>
      <c r="W27" s="47">
        <f>人保!R7</f>
        <v>11.8</v>
      </c>
      <c r="X27" s="47">
        <f>人保!S7</f>
        <v>53.2</v>
      </c>
      <c r="Y27" s="47">
        <f>人保!T7</f>
        <v>613.6</v>
      </c>
      <c r="Z27" s="47">
        <f>人保!U7</f>
        <v>8357.6</v>
      </c>
      <c r="AA27" s="47">
        <f>人保!V7</f>
        <v>5995.1</v>
      </c>
      <c r="AB27" s="47">
        <f>人保!W7</f>
        <v>800.7</v>
      </c>
      <c r="AC27" s="47">
        <f>人保!X7</f>
        <v>63</v>
      </c>
      <c r="AD27" s="47">
        <f>人保!Y7</f>
        <v>82</v>
      </c>
      <c r="AE27" s="47">
        <f>人保!Z7</f>
        <v>684.2</v>
      </c>
      <c r="AF27" s="47">
        <f>人保!AA7</f>
        <v>2.4</v>
      </c>
      <c r="AG27" s="47">
        <f>SUM(U27:AF27)</f>
        <v>17156.600000000002</v>
      </c>
      <c r="AH27" s="55">
        <f t="shared" ref="AH27:AH47" si="8">AG27*100/O27</f>
        <v>43.323215845904457</v>
      </c>
      <c r="AI27" s="55">
        <f t="shared" ref="AI27:AI47" si="9">AG27*100/$AG$47</f>
        <v>27.645736560331514</v>
      </c>
    </row>
    <row r="28" spans="1:35" s="114" customFormat="1" ht="11.25" customHeight="1">
      <c r="A28" s="142"/>
      <c r="B28" s="113" t="s">
        <v>213</v>
      </c>
      <c r="C28" s="50">
        <f>平安!B7</f>
        <v>359.95845499999996</v>
      </c>
      <c r="D28" s="50">
        <f>平安!C7</f>
        <v>162.542182</v>
      </c>
      <c r="E28" s="50">
        <f>平安!D7</f>
        <v>114.11989399999999</v>
      </c>
      <c r="F28" s="50">
        <f>平安!E7</f>
        <v>247.277985</v>
      </c>
      <c r="G28" s="50">
        <f>平安!F7</f>
        <v>638.23283400000003</v>
      </c>
      <c r="H28" s="50">
        <f>平安!G7</f>
        <v>15588.293869000001</v>
      </c>
      <c r="I28" s="50">
        <f>平安!H7</f>
        <v>5125.1046340000003</v>
      </c>
      <c r="J28" s="50">
        <f>平安!I7</f>
        <v>0.18</v>
      </c>
      <c r="K28" s="50">
        <f>平安!J7</f>
        <v>3173.0575699999999</v>
      </c>
      <c r="L28" s="50">
        <f>平安!K7</f>
        <v>552.10209099999997</v>
      </c>
      <c r="M28" s="50">
        <f>平安!L7</f>
        <v>70.540779999999998</v>
      </c>
      <c r="N28" s="50">
        <f>平安!M7</f>
        <v>236.42780200000001</v>
      </c>
      <c r="O28" s="47">
        <f t="shared" ref="O28:O46" si="10">SUM(C28:N28)</f>
        <v>26267.838095999999</v>
      </c>
      <c r="P28" s="47">
        <f>平安!AD7</f>
        <v>10044.388525</v>
      </c>
      <c r="Q28" s="51">
        <f>平安!O7</f>
        <v>25.467767609360891</v>
      </c>
      <c r="R28" s="55">
        <f t="shared" ref="R28:R47" si="11">O28*100/$O$47</f>
        <v>19.486382661354391</v>
      </c>
      <c r="S28" s="142"/>
      <c r="T28" s="113" t="s">
        <v>213</v>
      </c>
      <c r="U28" s="50">
        <f>平安!P7</f>
        <v>38.895744999999998</v>
      </c>
      <c r="V28" s="50">
        <f>平安!Q7</f>
        <v>16.050079</v>
      </c>
      <c r="W28" s="50">
        <f>平安!R7</f>
        <v>27.388448999999998</v>
      </c>
      <c r="X28" s="50">
        <f>平安!S7</f>
        <v>229.73057999999997</v>
      </c>
      <c r="Y28" s="50">
        <f>平安!T7</f>
        <v>388.71500299999997</v>
      </c>
      <c r="Z28" s="50">
        <f>平安!U7</f>
        <v>6645.3431609999998</v>
      </c>
      <c r="AA28" s="50">
        <f>平安!V7</f>
        <v>4309.1094199999998</v>
      </c>
      <c r="AB28" s="50">
        <f>平安!W7</f>
        <v>4.4494829999999999</v>
      </c>
      <c r="AC28" s="50">
        <f>平安!X7</f>
        <v>280.78053199999999</v>
      </c>
      <c r="AD28" s="50">
        <f>平安!Y7</f>
        <v>59.590606000000008</v>
      </c>
      <c r="AE28" s="50">
        <f>平安!Z7</f>
        <v>46.951809999999995</v>
      </c>
      <c r="AF28" s="50">
        <f>平安!AA7</f>
        <v>0.43739699999999998</v>
      </c>
      <c r="AG28" s="47">
        <f t="shared" ref="AG28:AG41" si="12">SUM(U28:AF28)</f>
        <v>12047.442265</v>
      </c>
      <c r="AH28" s="55">
        <f t="shared" si="8"/>
        <v>45.863851531940703</v>
      </c>
      <c r="AI28" s="55">
        <f t="shared" si="9"/>
        <v>19.412961489105857</v>
      </c>
    </row>
    <row r="29" spans="1:35" s="49" customFormat="1" ht="11.25" customHeight="1">
      <c r="A29" s="142"/>
      <c r="B29" s="61" t="s">
        <v>57</v>
      </c>
      <c r="C29" s="62">
        <f>太平洋!B7</f>
        <v>384.08876971078848</v>
      </c>
      <c r="D29" s="62">
        <f>太平洋!C7</f>
        <v>8.9710110000000007</v>
      </c>
      <c r="E29" s="62">
        <f>太平洋!D7</f>
        <v>187.55546800000002</v>
      </c>
      <c r="F29" s="62">
        <f>太平洋!E7</f>
        <v>65.425014369400003</v>
      </c>
      <c r="G29" s="62">
        <f>太平洋!F7</f>
        <v>806.80102280000017</v>
      </c>
      <c r="H29" s="62">
        <f>太平洋!G7</f>
        <v>5536.6922019999956</v>
      </c>
      <c r="I29" s="62">
        <f>太平洋!H7</f>
        <v>1817.4854709999997</v>
      </c>
      <c r="J29" s="62">
        <f>太平洋!I7</f>
        <v>337.35903500000001</v>
      </c>
      <c r="K29" s="62">
        <f>太平洋!J7</f>
        <v>-7.4349999999999999E-2</v>
      </c>
      <c r="L29" s="62">
        <f>太平洋!K7</f>
        <v>267.22106500000007</v>
      </c>
      <c r="M29" s="62">
        <f>太平洋!L7</f>
        <v>82.273076000000017</v>
      </c>
      <c r="N29" s="62">
        <f>太平洋!M7</f>
        <v>0</v>
      </c>
      <c r="O29" s="66">
        <f t="shared" si="10"/>
        <v>9493.797784880182</v>
      </c>
      <c r="P29" s="66">
        <f>太平洋!AD7</f>
        <v>2625.6811729999999</v>
      </c>
      <c r="Q29" s="65">
        <f>太平洋!O7</f>
        <v>15.613006851266565</v>
      </c>
      <c r="R29" s="67">
        <f t="shared" si="11"/>
        <v>7.0428246081608528</v>
      </c>
      <c r="S29" s="142"/>
      <c r="T29" s="61" t="s">
        <v>57</v>
      </c>
      <c r="U29" s="62">
        <f>太平洋!P7</f>
        <v>70.867231000000004</v>
      </c>
      <c r="V29" s="62">
        <f>太平洋!Q7</f>
        <v>1.0703240000000001</v>
      </c>
      <c r="W29" s="62">
        <f>太平洋!R7</f>
        <v>375.06273055226922</v>
      </c>
      <c r="X29" s="62">
        <f>太平洋!S7</f>
        <v>67.390597000000014</v>
      </c>
      <c r="Y29" s="62">
        <f>太平洋!T7</f>
        <v>86.579841898999987</v>
      </c>
      <c r="Z29" s="62">
        <f>太平洋!U7</f>
        <v>2598.5693609999994</v>
      </c>
      <c r="AA29" s="62">
        <f>太平洋!V7</f>
        <v>1572.97424</v>
      </c>
      <c r="AB29" s="62">
        <f>太平洋!W7</f>
        <v>9.4</v>
      </c>
      <c r="AC29" s="62">
        <f>太平洋!X7</f>
        <v>0</v>
      </c>
      <c r="AD29" s="62">
        <f>太平洋!Y7</f>
        <v>73.866547999999995</v>
      </c>
      <c r="AE29" s="62">
        <f>太平洋!Z7</f>
        <v>23.028775000000003</v>
      </c>
      <c r="AF29" s="62">
        <f>太平洋!AA7</f>
        <v>0</v>
      </c>
      <c r="AG29" s="63">
        <f t="shared" si="12"/>
        <v>4878.809648451268</v>
      </c>
      <c r="AH29" s="64">
        <f t="shared" si="8"/>
        <v>51.389441391107546</v>
      </c>
      <c r="AI29" s="64">
        <f t="shared" si="9"/>
        <v>7.8615976515794124</v>
      </c>
    </row>
    <row r="30" spans="1:35" s="49" customFormat="1" ht="11.25" customHeight="1">
      <c r="A30" s="142"/>
      <c r="B30" s="46" t="s">
        <v>58</v>
      </c>
      <c r="C30" s="50">
        <f>华安!B7</f>
        <v>21.1</v>
      </c>
      <c r="D30" s="50">
        <f>华安!C7</f>
        <v>0.3</v>
      </c>
      <c r="E30" s="50">
        <f>华安!D7</f>
        <v>21.8</v>
      </c>
      <c r="F30" s="50">
        <f>华安!E7</f>
        <v>26.5</v>
      </c>
      <c r="G30" s="50">
        <f>华安!F7</f>
        <v>4.9000000000000004</v>
      </c>
      <c r="H30" s="50">
        <f>华安!G7</f>
        <v>652.6</v>
      </c>
      <c r="I30" s="50">
        <f>华安!H7</f>
        <v>272.2</v>
      </c>
      <c r="J30" s="50">
        <f>华安!I7</f>
        <v>0</v>
      </c>
      <c r="K30" s="50">
        <f>华安!J7</f>
        <v>0</v>
      </c>
      <c r="L30" s="50">
        <f>华安!K7</f>
        <v>27.8</v>
      </c>
      <c r="M30" s="50">
        <f>华安!L7</f>
        <v>0</v>
      </c>
      <c r="N30" s="50">
        <f>华安!M7</f>
        <v>0</v>
      </c>
      <c r="O30" s="47">
        <f t="shared" si="10"/>
        <v>1027.2</v>
      </c>
      <c r="P30" s="47">
        <f>华安!AD7</f>
        <v>98.6</v>
      </c>
      <c r="Q30" s="51">
        <f>华安!O7</f>
        <v>-4.5175683212492945</v>
      </c>
      <c r="R30" s="55">
        <f t="shared" si="11"/>
        <v>0.76201216851535569</v>
      </c>
      <c r="S30" s="142"/>
      <c r="T30" s="46" t="s">
        <v>58</v>
      </c>
      <c r="U30" s="50">
        <f>华安!P7</f>
        <v>0</v>
      </c>
      <c r="V30" s="50">
        <f>华安!Q7</f>
        <v>0</v>
      </c>
      <c r="W30" s="50">
        <f>华安!R7</f>
        <v>0</v>
      </c>
      <c r="X30" s="50">
        <f>华安!S7</f>
        <v>0</v>
      </c>
      <c r="Y30" s="50">
        <f>华安!T7</f>
        <v>0.4</v>
      </c>
      <c r="Z30" s="50">
        <f>华安!U7</f>
        <v>283.65605359999995</v>
      </c>
      <c r="AA30" s="50">
        <f>华安!V7</f>
        <v>219.17070239999998</v>
      </c>
      <c r="AB30" s="50">
        <f>华安!W7</f>
        <v>0</v>
      </c>
      <c r="AC30" s="50">
        <f>华安!X7</f>
        <v>0</v>
      </c>
      <c r="AD30" s="50">
        <f>华安!Y7</f>
        <v>0.4</v>
      </c>
      <c r="AE30" s="50">
        <f>华安!Z7</f>
        <v>0</v>
      </c>
      <c r="AF30" s="50">
        <f>华安!AA7</f>
        <v>0</v>
      </c>
      <c r="AG30" s="40">
        <f t="shared" si="12"/>
        <v>503.62675599999989</v>
      </c>
      <c r="AH30" s="48">
        <f t="shared" si="8"/>
        <v>49.02908450155762</v>
      </c>
      <c r="AI30" s="48">
        <f t="shared" si="9"/>
        <v>0.81153215795147959</v>
      </c>
    </row>
    <row r="31" spans="1:35" s="49" customFormat="1" ht="11.25" customHeight="1">
      <c r="A31" s="142"/>
      <c r="B31" s="46" t="s">
        <v>60</v>
      </c>
      <c r="C31" s="50">
        <f>太平!B7</f>
        <v>151.20233200000001</v>
      </c>
      <c r="D31" s="50">
        <f>太平!C7</f>
        <v>0.1825</v>
      </c>
      <c r="E31" s="50">
        <f>太平!D7</f>
        <v>0</v>
      </c>
      <c r="F31" s="50">
        <f>太平!E7</f>
        <v>28.164272</v>
      </c>
      <c r="G31" s="50">
        <f>太平!F7</f>
        <v>29.599800000000002</v>
      </c>
      <c r="H31" s="50">
        <f>太平!G7</f>
        <v>635.31999199999996</v>
      </c>
      <c r="I31" s="50">
        <f>太平!H7</f>
        <v>200.62311700000001</v>
      </c>
      <c r="J31" s="50">
        <f>太平!I7</f>
        <v>0</v>
      </c>
      <c r="K31" s="50">
        <f>太平!J7</f>
        <v>0</v>
      </c>
      <c r="L31" s="50">
        <f>太平!K7</f>
        <v>33.55021</v>
      </c>
      <c r="M31" s="50">
        <f>太平!L7</f>
        <v>0</v>
      </c>
      <c r="N31" s="50">
        <f>太平!M7</f>
        <v>0</v>
      </c>
      <c r="O31" s="47">
        <f t="shared" si="10"/>
        <v>1078.6422230000001</v>
      </c>
      <c r="P31" s="47">
        <f>太平!AD7</f>
        <v>334.28975800000001</v>
      </c>
      <c r="Q31" s="51">
        <f>太平!O7</f>
        <v>81.959104552859444</v>
      </c>
      <c r="R31" s="55">
        <f t="shared" si="11"/>
        <v>0.80017377278081581</v>
      </c>
      <c r="S31" s="142"/>
      <c r="T31" s="46" t="s">
        <v>60</v>
      </c>
      <c r="U31" s="50">
        <f>太平!P7</f>
        <v>6.8025000000000002</v>
      </c>
      <c r="V31" s="50">
        <f>太平!Q7</f>
        <v>0</v>
      </c>
      <c r="W31" s="50">
        <f>太平!R7</f>
        <v>0</v>
      </c>
      <c r="X31" s="50">
        <f>太平!S7</f>
        <v>2.8416962080000001</v>
      </c>
      <c r="Y31" s="50">
        <f>太平!T7</f>
        <v>0</v>
      </c>
      <c r="Z31" s="50">
        <f>太平!U7</f>
        <v>171.28365400000001</v>
      </c>
      <c r="AA31" s="50">
        <f>太平!V7</f>
        <v>85.094012000000006</v>
      </c>
      <c r="AB31" s="50">
        <f>太平!W7</f>
        <v>0</v>
      </c>
      <c r="AC31" s="50">
        <f>太平!X7</f>
        <v>0</v>
      </c>
      <c r="AD31" s="50">
        <f>太平!Y7</f>
        <v>5.3670059999999999</v>
      </c>
      <c r="AE31" s="50">
        <f>太平!Z7</f>
        <v>0</v>
      </c>
      <c r="AF31" s="50">
        <f>太平!AA7</f>
        <v>0</v>
      </c>
      <c r="AG31" s="40">
        <f t="shared" si="12"/>
        <v>271.38886820800002</v>
      </c>
      <c r="AH31" s="48">
        <f t="shared" si="8"/>
        <v>25.16023037306968</v>
      </c>
      <c r="AI31" s="48">
        <f t="shared" si="9"/>
        <v>0.4373095575979446</v>
      </c>
    </row>
    <row r="32" spans="1:35" s="49" customFormat="1" ht="11.25" customHeight="1">
      <c r="A32" s="142"/>
      <c r="B32" s="61" t="s">
        <v>59</v>
      </c>
      <c r="C32" s="66">
        <f>天安!B7</f>
        <v>63.690067999999997</v>
      </c>
      <c r="D32" s="66">
        <f>天安!C7</f>
        <v>26.742790000000003</v>
      </c>
      <c r="E32" s="66">
        <f>天安!D7</f>
        <v>66.049650999999997</v>
      </c>
      <c r="F32" s="66">
        <f>天安!E7</f>
        <v>0.49360900000000002</v>
      </c>
      <c r="G32" s="66">
        <f>天安!F7</f>
        <v>165.46420499999999</v>
      </c>
      <c r="H32" s="66">
        <f>天安!G7</f>
        <v>1657.1073550000001</v>
      </c>
      <c r="I32" s="66">
        <f>天安!H7</f>
        <v>620.55081299999995</v>
      </c>
      <c r="J32" s="66">
        <f>天安!I7</f>
        <v>0</v>
      </c>
      <c r="K32" s="66">
        <f>天安!J7</f>
        <v>0</v>
      </c>
      <c r="L32" s="66">
        <f>天安!K7</f>
        <v>28.098510999999998</v>
      </c>
      <c r="M32" s="66">
        <f>天安!L7</f>
        <v>0</v>
      </c>
      <c r="N32" s="66">
        <f>天安!M7</f>
        <v>0</v>
      </c>
      <c r="O32" s="66">
        <f t="shared" si="10"/>
        <v>2628.1970020000003</v>
      </c>
      <c r="P32" s="66">
        <f>天安!AD7</f>
        <v>562.62450699999999</v>
      </c>
      <c r="Q32" s="67">
        <f>天安!O7</f>
        <v>37.379487448486451</v>
      </c>
      <c r="R32" s="67">
        <f t="shared" si="11"/>
        <v>1.9496866206966286</v>
      </c>
      <c r="S32" s="142"/>
      <c r="T32" s="61" t="s">
        <v>59</v>
      </c>
      <c r="U32" s="66">
        <f>天安!P7</f>
        <v>18.270573000000002</v>
      </c>
      <c r="V32" s="66">
        <f>天安!Q7</f>
        <v>0.72399999999999998</v>
      </c>
      <c r="W32" s="66">
        <f>天安!R7</f>
        <v>4.9200480000000004</v>
      </c>
      <c r="X32" s="66">
        <f>天安!S7</f>
        <v>0</v>
      </c>
      <c r="Y32" s="66">
        <f>天安!T7</f>
        <v>72.820195999999996</v>
      </c>
      <c r="Z32" s="66">
        <f>天安!U7</f>
        <v>722.28436699999997</v>
      </c>
      <c r="AA32" s="66">
        <f>天安!V7</f>
        <v>531.26541699999996</v>
      </c>
      <c r="AB32" s="66">
        <f>天安!W7</f>
        <v>0</v>
      </c>
      <c r="AC32" s="66">
        <f>天安!X7</f>
        <v>0</v>
      </c>
      <c r="AD32" s="66">
        <f>天安!Y7</f>
        <v>11.642782</v>
      </c>
      <c r="AE32" s="66">
        <f>天安!Z7</f>
        <v>0</v>
      </c>
      <c r="AF32" s="66">
        <f>天安!AA7</f>
        <v>0</v>
      </c>
      <c r="AG32" s="63">
        <f t="shared" si="12"/>
        <v>1361.9273829999997</v>
      </c>
      <c r="AH32" s="64">
        <f t="shared" si="8"/>
        <v>51.819836258986783</v>
      </c>
      <c r="AI32" s="64">
        <f t="shared" si="9"/>
        <v>2.1945773431052604</v>
      </c>
    </row>
    <row r="33" spans="1:35" s="49" customFormat="1" ht="11.25" customHeight="1">
      <c r="A33" s="142"/>
      <c r="B33" s="46" t="s">
        <v>61</v>
      </c>
      <c r="C33" s="47">
        <f>大地!B7</f>
        <v>185.60688799999997</v>
      </c>
      <c r="D33" s="47">
        <f>大地!C7</f>
        <v>16.028554999999997</v>
      </c>
      <c r="E33" s="47">
        <f>大地!D7</f>
        <v>362.45267699999999</v>
      </c>
      <c r="F33" s="47">
        <f>大地!E7</f>
        <v>119.370248</v>
      </c>
      <c r="G33" s="47">
        <f>大地!F7</f>
        <v>226.80792400000001</v>
      </c>
      <c r="H33" s="47">
        <f>大地!G7</f>
        <v>2556.0777539999999</v>
      </c>
      <c r="I33" s="47">
        <f>大地!H7</f>
        <v>1020.8281620000001</v>
      </c>
      <c r="J33" s="47">
        <f>大地!I7</f>
        <v>0</v>
      </c>
      <c r="K33" s="47">
        <f>大地!J7</f>
        <v>0</v>
      </c>
      <c r="L33" s="47">
        <f>大地!K7</f>
        <v>413.43061499999999</v>
      </c>
      <c r="M33" s="47">
        <f>大地!L7</f>
        <v>0</v>
      </c>
      <c r="N33" s="47">
        <f>大地!M7</f>
        <v>5.3649990000000001</v>
      </c>
      <c r="O33" s="47">
        <f t="shared" si="10"/>
        <v>4905.9678220000005</v>
      </c>
      <c r="P33" s="47">
        <f>大地!AD7</f>
        <v>2253.3448550000003</v>
      </c>
      <c r="Q33" s="55">
        <f>大地!O7</f>
        <v>47.184992840976726</v>
      </c>
      <c r="R33" s="55">
        <f t="shared" si="11"/>
        <v>3.6394150883068312</v>
      </c>
      <c r="S33" s="142"/>
      <c r="T33" s="46" t="s">
        <v>61</v>
      </c>
      <c r="U33" s="47">
        <f>大地!P7</f>
        <v>21.991972000000001</v>
      </c>
      <c r="V33" s="47">
        <f>大地!Q7</f>
        <v>0</v>
      </c>
      <c r="W33" s="47">
        <f>大地!R7</f>
        <v>0</v>
      </c>
      <c r="X33" s="47">
        <f>大地!S7</f>
        <v>74.39944100000001</v>
      </c>
      <c r="Y33" s="47">
        <f>大地!T7</f>
        <v>31.718597999999997</v>
      </c>
      <c r="Z33" s="47">
        <f>大地!U7</f>
        <v>888.74129499999992</v>
      </c>
      <c r="AA33" s="47">
        <f>大地!V7</f>
        <v>608.25521700000002</v>
      </c>
      <c r="AB33" s="47">
        <f>大地!W7</f>
        <v>0</v>
      </c>
      <c r="AC33" s="47">
        <f>大地!X7</f>
        <v>0</v>
      </c>
      <c r="AD33" s="47">
        <f>大地!Y7</f>
        <v>178.34353899999999</v>
      </c>
      <c r="AE33" s="47">
        <f>大地!Z7</f>
        <v>0</v>
      </c>
      <c r="AF33" s="47">
        <f>大地!AA7</f>
        <v>0</v>
      </c>
      <c r="AG33" s="40">
        <f t="shared" si="12"/>
        <v>1803.4500619999999</v>
      </c>
      <c r="AH33" s="48">
        <f t="shared" si="8"/>
        <v>36.760332057473491</v>
      </c>
      <c r="AI33" s="48">
        <f t="shared" si="9"/>
        <v>2.9060364707322854</v>
      </c>
    </row>
    <row r="34" spans="1:35" s="49" customFormat="1" ht="11.25" customHeight="1">
      <c r="A34" s="142"/>
      <c r="B34" s="46" t="s">
        <v>181</v>
      </c>
      <c r="C34" s="47">
        <f>中华联合!B7</f>
        <v>327.11107200000004</v>
      </c>
      <c r="D34" s="47">
        <f>中华联合!C7</f>
        <v>252.41979300000003</v>
      </c>
      <c r="E34" s="47">
        <f>中华联合!D7</f>
        <v>36.446406000000003</v>
      </c>
      <c r="F34" s="47">
        <f>中华联合!E7</f>
        <v>128.87537</v>
      </c>
      <c r="G34" s="47">
        <f>中华联合!F7</f>
        <v>948.62817100000007</v>
      </c>
      <c r="H34" s="47">
        <f>中华联合!G7</f>
        <v>5705.5429139999997</v>
      </c>
      <c r="I34" s="47">
        <f>中华联合!H7</f>
        <v>2718.6385740000001</v>
      </c>
      <c r="J34" s="47">
        <f>中华联合!I7</f>
        <v>5483.386571</v>
      </c>
      <c r="K34" s="47">
        <f>中华联合!J7</f>
        <v>21.41</v>
      </c>
      <c r="L34" s="47">
        <f>中华联合!K7</f>
        <v>393.43254000000002</v>
      </c>
      <c r="M34" s="47">
        <f>中华联合!L7</f>
        <v>4315.3323200000004</v>
      </c>
      <c r="N34" s="47">
        <f>中华联合!M7</f>
        <v>47.003100000000003</v>
      </c>
      <c r="O34" s="47">
        <f t="shared" si="10"/>
        <v>20378.226831</v>
      </c>
      <c r="P34" s="47">
        <f>中华联合!AD7</f>
        <v>2626.3474769999998</v>
      </c>
      <c r="Q34" s="55">
        <f>中华联合!O7</f>
        <v>12.70927025621992</v>
      </c>
      <c r="R34" s="55">
        <f t="shared" si="11"/>
        <v>15.11726715146818</v>
      </c>
      <c r="S34" s="142"/>
      <c r="T34" s="46" t="s">
        <v>182</v>
      </c>
      <c r="U34" s="47">
        <f>中华联合!P7</f>
        <v>66.004509999999996</v>
      </c>
      <c r="V34" s="47">
        <f>中华联合!Q7</f>
        <v>12.179969999999999</v>
      </c>
      <c r="W34" s="47">
        <f>中华联合!R7</f>
        <v>1.136809</v>
      </c>
      <c r="X34" s="47">
        <f>中华联合!S7</f>
        <v>2.7598180000000001</v>
      </c>
      <c r="Y34" s="47">
        <f>中华联合!T7</f>
        <v>709.367391</v>
      </c>
      <c r="Z34" s="47">
        <f>中华联合!U7</f>
        <v>2511.98758</v>
      </c>
      <c r="AA34" s="47">
        <f>中华联合!V7</f>
        <v>2360.738151</v>
      </c>
      <c r="AB34" s="47">
        <f>中华联合!W7</f>
        <v>2012.432413</v>
      </c>
      <c r="AC34" s="47">
        <f>中华联合!X7</f>
        <v>3.57</v>
      </c>
      <c r="AD34" s="47">
        <f>中华联合!Y7</f>
        <v>153.09717699999999</v>
      </c>
      <c r="AE34" s="47">
        <f>中华联合!Z7</f>
        <v>2461.4404359999999</v>
      </c>
      <c r="AF34" s="47">
        <f>中华联合!AA7</f>
        <v>48.189799999999998</v>
      </c>
      <c r="AG34" s="40">
        <f t="shared" si="12"/>
        <v>10342.904054999999</v>
      </c>
      <c r="AH34" s="48">
        <f t="shared" si="8"/>
        <v>50.754681164241667</v>
      </c>
      <c r="AI34" s="48">
        <f t="shared" si="9"/>
        <v>16.666309220551536</v>
      </c>
    </row>
    <row r="35" spans="1:35" s="49" customFormat="1" ht="11.25" customHeight="1">
      <c r="A35" s="142"/>
      <c r="B35" s="61" t="s">
        <v>196</v>
      </c>
      <c r="C35" s="66">
        <f>华泰!B7</f>
        <v>0</v>
      </c>
      <c r="D35" s="66">
        <f>华泰!C7</f>
        <v>0</v>
      </c>
      <c r="E35" s="66">
        <f>华泰!D7</f>
        <v>0</v>
      </c>
      <c r="F35" s="66">
        <f>华泰!E7</f>
        <v>1.911789</v>
      </c>
      <c r="G35" s="66">
        <f>华泰!F7</f>
        <v>2.63558</v>
      </c>
      <c r="H35" s="66">
        <f>华泰!G7</f>
        <v>293.67282999999998</v>
      </c>
      <c r="I35" s="66">
        <f>华泰!H7</f>
        <v>90.194036999999994</v>
      </c>
      <c r="J35" s="66">
        <f>华泰!I7</f>
        <v>0</v>
      </c>
      <c r="K35" s="66">
        <f>华泰!J7</f>
        <v>0</v>
      </c>
      <c r="L35" s="66">
        <f>华泰!K7</f>
        <v>10.267015000000001</v>
      </c>
      <c r="M35" s="66">
        <f>华泰!L7</f>
        <v>0</v>
      </c>
      <c r="N35" s="66">
        <f>华泰!M7</f>
        <v>0</v>
      </c>
      <c r="O35" s="66">
        <f>华泰!N7</f>
        <v>398.68125099999997</v>
      </c>
      <c r="P35" s="66">
        <f>华泰!AD7</f>
        <v>0</v>
      </c>
      <c r="Q35" s="66">
        <f>华泰!O7</f>
        <v>-20.693590539277128</v>
      </c>
      <c r="R35" s="67">
        <f t="shared" si="11"/>
        <v>0.29575541727114951</v>
      </c>
      <c r="S35" s="142"/>
      <c r="T35" s="74" t="s">
        <v>196</v>
      </c>
      <c r="U35" s="66">
        <f>华泰!P7</f>
        <v>0</v>
      </c>
      <c r="V35" s="66">
        <f>华泰!Q7</f>
        <v>0</v>
      </c>
      <c r="W35" s="66">
        <f>华泰!R7</f>
        <v>0</v>
      </c>
      <c r="X35" s="66">
        <f>华泰!S7</f>
        <v>0</v>
      </c>
      <c r="Y35" s="66">
        <f>华泰!T7</f>
        <v>0</v>
      </c>
      <c r="Z35" s="66">
        <f>华泰!U7</f>
        <v>168.38161400000001</v>
      </c>
      <c r="AA35" s="66">
        <f>华泰!V7</f>
        <v>125.17907</v>
      </c>
      <c r="AB35" s="66">
        <f>华泰!W7</f>
        <v>0</v>
      </c>
      <c r="AC35" s="66">
        <f>华泰!X7</f>
        <v>0</v>
      </c>
      <c r="AD35" s="66">
        <f>华泰!Y7</f>
        <v>31.95</v>
      </c>
      <c r="AE35" s="66">
        <f>华泰!Z7</f>
        <v>0</v>
      </c>
      <c r="AF35" s="66">
        <f>华泰!AA7</f>
        <v>0</v>
      </c>
      <c r="AG35" s="63">
        <f t="shared" si="12"/>
        <v>325.51068400000003</v>
      </c>
      <c r="AH35" s="64">
        <f t="shared" si="8"/>
        <v>81.646850255318398</v>
      </c>
      <c r="AI35" s="64">
        <f t="shared" si="9"/>
        <v>0.52452016235369003</v>
      </c>
    </row>
    <row r="36" spans="1:35" s="49" customFormat="1" ht="11.25" customHeight="1">
      <c r="A36" s="142"/>
      <c r="B36" s="46" t="s">
        <v>64</v>
      </c>
      <c r="C36" s="47">
        <f>阳光!B7</f>
        <v>30.273896000000001</v>
      </c>
      <c r="D36" s="47">
        <f>阳光!C7</f>
        <v>17.942698999999998</v>
      </c>
      <c r="E36" s="47">
        <f>阳光!D7</f>
        <v>22.5</v>
      </c>
      <c r="F36" s="47">
        <f>阳光!E7</f>
        <v>6.5000000000000002E-2</v>
      </c>
      <c r="G36" s="47">
        <f>阳光!F7</f>
        <v>138.41075499999999</v>
      </c>
      <c r="H36" s="47">
        <f>阳光!G7</f>
        <v>1781.6570240000003</v>
      </c>
      <c r="I36" s="47">
        <f>阳光!H7</f>
        <v>645.03074800000002</v>
      </c>
      <c r="J36" s="47">
        <f>阳光!I7</f>
        <v>0</v>
      </c>
      <c r="K36" s="47">
        <f>阳光!J7</f>
        <v>895.535033</v>
      </c>
      <c r="L36" s="47">
        <f>阳光!K7</f>
        <v>54.464765</v>
      </c>
      <c r="M36" s="47">
        <f>阳光!L7</f>
        <v>0</v>
      </c>
      <c r="N36" s="47">
        <f>阳光!M7</f>
        <v>0</v>
      </c>
      <c r="O36" s="47">
        <f t="shared" si="10"/>
        <v>3585.8799200000008</v>
      </c>
      <c r="P36" s="47">
        <f>阳光!AD7</f>
        <v>1588.043848</v>
      </c>
      <c r="Q36" s="55">
        <f>阳光!O7</f>
        <v>17.763979950803858</v>
      </c>
      <c r="R36" s="55">
        <f t="shared" si="11"/>
        <v>2.6601286350027951</v>
      </c>
      <c r="S36" s="142"/>
      <c r="T36" s="46" t="s">
        <v>64</v>
      </c>
      <c r="U36" s="47">
        <f>阳光!P7</f>
        <v>4.8126699999999998</v>
      </c>
      <c r="V36" s="47">
        <f>阳光!Q7</f>
        <v>6.3E-2</v>
      </c>
      <c r="W36" s="47">
        <f>阳光!R7</f>
        <v>0</v>
      </c>
      <c r="X36" s="47">
        <f>阳光!S7</f>
        <v>19.839219</v>
      </c>
      <c r="Y36" s="47">
        <f>阳光!T7</f>
        <v>89.450038000000006</v>
      </c>
      <c r="Z36" s="47">
        <f>阳光!U7</f>
        <v>1019.635116</v>
      </c>
      <c r="AA36" s="47">
        <f>阳光!V7</f>
        <v>662.222534</v>
      </c>
      <c r="AB36" s="47">
        <f>阳光!W7</f>
        <v>0</v>
      </c>
      <c r="AC36" s="47">
        <f>阳光!X7</f>
        <v>155.50064</v>
      </c>
      <c r="AD36" s="47">
        <f>阳光!Y7</f>
        <v>25.089074</v>
      </c>
      <c r="AE36" s="47">
        <f>阳光!Z7</f>
        <v>0</v>
      </c>
      <c r="AF36" s="47">
        <f>阳光!AA7</f>
        <v>3.2168000000000001</v>
      </c>
      <c r="AG36" s="40">
        <f t="shared" si="12"/>
        <v>1979.8290909999998</v>
      </c>
      <c r="AH36" s="48">
        <f t="shared" si="8"/>
        <v>55.211806729992219</v>
      </c>
      <c r="AI36" s="48">
        <f t="shared" si="9"/>
        <v>3.1902494366171967</v>
      </c>
    </row>
    <row r="37" spans="1:35" s="49" customFormat="1" ht="11.25" customHeight="1">
      <c r="A37" s="142"/>
      <c r="B37" s="46" t="s">
        <v>63</v>
      </c>
      <c r="C37" s="47">
        <f>安邦!B7</f>
        <v>4.841018</v>
      </c>
      <c r="D37" s="47">
        <f>安邦!C7</f>
        <v>0</v>
      </c>
      <c r="E37" s="47">
        <f>安邦!D7</f>
        <v>0</v>
      </c>
      <c r="F37" s="47">
        <f>安邦!E7</f>
        <v>0</v>
      </c>
      <c r="G37" s="47">
        <f>安邦!F7</f>
        <v>0.26219999999999999</v>
      </c>
      <c r="H37" s="47">
        <f>安邦!G7</f>
        <v>1367.423767</v>
      </c>
      <c r="I37" s="47">
        <f>安邦!H7</f>
        <v>305.28659099999999</v>
      </c>
      <c r="J37" s="47">
        <f>安邦!I7</f>
        <v>0</v>
      </c>
      <c r="K37" s="47">
        <f>安邦!J7</f>
        <v>6.4087500000000004</v>
      </c>
      <c r="L37" s="47">
        <f>安邦!K7</f>
        <v>2.19</v>
      </c>
      <c r="M37" s="47">
        <f>安邦!L7</f>
        <v>0</v>
      </c>
      <c r="N37" s="47">
        <f>安邦!M7</f>
        <v>0</v>
      </c>
      <c r="O37" s="47">
        <f t="shared" si="10"/>
        <v>1686.4123260000001</v>
      </c>
      <c r="P37" s="47">
        <f>安邦!AD7</f>
        <v>170.99489399999999</v>
      </c>
      <c r="Q37" s="55">
        <f>安邦!O7</f>
        <v>20.34</v>
      </c>
      <c r="R37" s="55">
        <f t="shared" si="11"/>
        <v>1.2510384672374271</v>
      </c>
      <c r="S37" s="142"/>
      <c r="T37" s="46" t="s">
        <v>63</v>
      </c>
      <c r="U37" s="47">
        <f>安邦!P7</f>
        <v>0</v>
      </c>
      <c r="V37" s="47">
        <f>安邦!Q7</f>
        <v>0</v>
      </c>
      <c r="W37" s="47">
        <f>安邦!R7</f>
        <v>0</v>
      </c>
      <c r="X37" s="47">
        <f>安邦!S7</f>
        <v>0</v>
      </c>
      <c r="Y37" s="47">
        <f>安邦!T7</f>
        <v>0</v>
      </c>
      <c r="Z37" s="47">
        <f>安邦!U7</f>
        <v>582.67318599999999</v>
      </c>
      <c r="AA37" s="47">
        <f>安邦!V7</f>
        <v>284.96785699999998</v>
      </c>
      <c r="AB37" s="47">
        <f>安邦!W7</f>
        <v>0</v>
      </c>
      <c r="AC37" s="47">
        <f>安邦!X7</f>
        <v>0</v>
      </c>
      <c r="AD37" s="47">
        <f>安邦!Y7</f>
        <v>0</v>
      </c>
      <c r="AE37" s="47">
        <f>安邦!Z7</f>
        <v>0</v>
      </c>
      <c r="AF37" s="47">
        <f>安邦!AA7</f>
        <v>3.5189300000000001</v>
      </c>
      <c r="AG37" s="40">
        <f t="shared" si="12"/>
        <v>871.15997299999992</v>
      </c>
      <c r="AH37" s="48">
        <f t="shared" si="8"/>
        <v>51.657590469959587</v>
      </c>
      <c r="AI37" s="48">
        <f t="shared" si="9"/>
        <v>1.4037664289814713</v>
      </c>
    </row>
    <row r="38" spans="1:35" s="49" customFormat="1" ht="11.25" customHeight="1">
      <c r="A38" s="142"/>
      <c r="B38" s="61" t="s">
        <v>65</v>
      </c>
      <c r="C38" s="66">
        <f>国寿产险!B7</f>
        <v>2177.1581500000002</v>
      </c>
      <c r="D38" s="66">
        <f>国寿产险!C7</f>
        <v>155.94772700000001</v>
      </c>
      <c r="E38" s="66">
        <f>国寿产险!D7</f>
        <v>225.77213999999998</v>
      </c>
      <c r="F38" s="66">
        <f>国寿产险!E7</f>
        <v>45.664444000000003</v>
      </c>
      <c r="G38" s="66">
        <f>国寿产险!F7</f>
        <v>213.93402900000001</v>
      </c>
      <c r="H38" s="66">
        <f>国寿产险!G7</f>
        <v>8441.6576920000007</v>
      </c>
      <c r="I38" s="66">
        <f>国寿产险!H7</f>
        <v>2809.8704629999997</v>
      </c>
      <c r="J38" s="66">
        <f>国寿产险!I7</f>
        <v>-0.12857099999999999</v>
      </c>
      <c r="K38" s="66">
        <f>国寿产险!J7</f>
        <v>71.197218000000007</v>
      </c>
      <c r="L38" s="66">
        <f>国寿产险!K7</f>
        <v>314.81592899999998</v>
      </c>
      <c r="M38" s="66">
        <f>国寿产险!L7</f>
        <v>0</v>
      </c>
      <c r="N38" s="66">
        <f>国寿产险!M7</f>
        <v>0</v>
      </c>
      <c r="O38" s="66">
        <f t="shared" si="10"/>
        <v>14455.889221000001</v>
      </c>
      <c r="P38" s="66">
        <f>国寿产险!AD7</f>
        <v>4666.9556140000004</v>
      </c>
      <c r="Q38" s="67">
        <f>国寿产险!O7</f>
        <v>26.48</v>
      </c>
      <c r="R38" s="67">
        <f t="shared" si="11"/>
        <v>10.723874117126135</v>
      </c>
      <c r="S38" s="142"/>
      <c r="T38" s="61" t="s">
        <v>65</v>
      </c>
      <c r="U38" s="66">
        <f>国寿产险!P7</f>
        <v>385.29475600000001</v>
      </c>
      <c r="V38" s="66">
        <f>国寿产险!Q7</f>
        <v>6.6237050000000002</v>
      </c>
      <c r="W38" s="66">
        <f>国寿产险!R7</f>
        <v>3.2484790000000001</v>
      </c>
      <c r="X38" s="66">
        <f>国寿产险!S7</f>
        <v>1.388989</v>
      </c>
      <c r="Y38" s="66">
        <f>国寿产险!T7</f>
        <v>113.55053799999999</v>
      </c>
      <c r="Z38" s="66">
        <f>国寿产险!U7</f>
        <v>3259.763289</v>
      </c>
      <c r="AA38" s="66">
        <f>国寿产险!V7</f>
        <v>2098.1255489999999</v>
      </c>
      <c r="AB38" s="66">
        <f>国寿产险!W7</f>
        <v>29.471684000000003</v>
      </c>
      <c r="AC38" s="66">
        <f>国寿产险!X7</f>
        <v>4.3656639999999998</v>
      </c>
      <c r="AD38" s="66">
        <f>国寿产险!Y7</f>
        <v>171.202529</v>
      </c>
      <c r="AE38" s="66">
        <f>国寿产险!Z7</f>
        <v>0</v>
      </c>
      <c r="AF38" s="66">
        <f>国寿产险!AA7</f>
        <v>0</v>
      </c>
      <c r="AG38" s="63">
        <f t="shared" si="12"/>
        <v>6073.0351820000005</v>
      </c>
      <c r="AH38" s="64">
        <f t="shared" si="8"/>
        <v>42.01080327301991</v>
      </c>
      <c r="AI38" s="64">
        <f t="shared" si="9"/>
        <v>9.7859442292293899</v>
      </c>
    </row>
    <row r="39" spans="1:35" s="49" customFormat="1" ht="11.25" customHeight="1">
      <c r="A39" s="142"/>
      <c r="B39" s="46" t="s">
        <v>66</v>
      </c>
      <c r="C39" s="47">
        <f>都邦!B7</f>
        <v>1</v>
      </c>
      <c r="D39" s="47">
        <f>都邦!C7</f>
        <v>0</v>
      </c>
      <c r="E39" s="47">
        <f>都邦!D7</f>
        <v>0</v>
      </c>
      <c r="F39" s="47">
        <f>都邦!E7</f>
        <v>0</v>
      </c>
      <c r="G39" s="47">
        <f>都邦!F7</f>
        <v>7.8</v>
      </c>
      <c r="H39" s="47">
        <f>都邦!G7</f>
        <v>127.42</v>
      </c>
      <c r="I39" s="47">
        <f>都邦!H7</f>
        <v>59.23</v>
      </c>
      <c r="J39" s="47">
        <f>都邦!I7</f>
        <v>0</v>
      </c>
      <c r="K39" s="47">
        <f>都邦!J7</f>
        <v>0</v>
      </c>
      <c r="L39" s="47">
        <f>都邦!K7</f>
        <v>7.05</v>
      </c>
      <c r="M39" s="47">
        <f>都邦!L7</f>
        <v>1.92</v>
      </c>
      <c r="N39" s="47">
        <f>都邦!M7</f>
        <v>0</v>
      </c>
      <c r="O39" s="47">
        <f t="shared" si="10"/>
        <v>204.42</v>
      </c>
      <c r="P39" s="47">
        <f>都邦!AD7</f>
        <v>0</v>
      </c>
      <c r="Q39" s="55">
        <f>都邦!O7</f>
        <v>126.8057250637967</v>
      </c>
      <c r="R39" s="55">
        <f t="shared" si="11"/>
        <v>0.15164576274134445</v>
      </c>
      <c r="S39" s="142"/>
      <c r="T39" s="46" t="s">
        <v>66</v>
      </c>
      <c r="U39" s="47">
        <f>都邦!P7</f>
        <v>0</v>
      </c>
      <c r="V39" s="47">
        <f>都邦!Q7</f>
        <v>0</v>
      </c>
      <c r="W39" s="47">
        <f>都邦!R7</f>
        <v>0</v>
      </c>
      <c r="X39" s="47">
        <f>都邦!S7</f>
        <v>0</v>
      </c>
      <c r="Y39" s="47">
        <f>都邦!T7</f>
        <v>0</v>
      </c>
      <c r="Z39" s="47">
        <f>都邦!U7</f>
        <v>31.11</v>
      </c>
      <c r="AA39" s="47">
        <f>都邦!V7</f>
        <v>25.59</v>
      </c>
      <c r="AB39" s="47">
        <f>都邦!W7</f>
        <v>0</v>
      </c>
      <c r="AC39" s="47">
        <f>都邦!X7</f>
        <v>0</v>
      </c>
      <c r="AD39" s="47">
        <f>都邦!Y7</f>
        <v>0</v>
      </c>
      <c r="AE39" s="47">
        <f>都邦!Z7</f>
        <v>0.22</v>
      </c>
      <c r="AF39" s="47">
        <f>都邦!AA7</f>
        <v>0</v>
      </c>
      <c r="AG39" s="40">
        <f t="shared" si="12"/>
        <v>56.92</v>
      </c>
      <c r="AH39" s="48">
        <f t="shared" si="8"/>
        <v>27.844633597495353</v>
      </c>
      <c r="AI39" s="48">
        <f t="shared" si="9"/>
        <v>9.1719532134226456E-2</v>
      </c>
    </row>
    <row r="40" spans="1:35" s="49" customFormat="1" ht="11.25" customHeight="1">
      <c r="A40" s="142"/>
      <c r="B40" s="46" t="s">
        <v>67</v>
      </c>
      <c r="C40" s="47">
        <f>中银!B7</f>
        <v>215.41682299999999</v>
      </c>
      <c r="D40" s="47">
        <f>中银!C7</f>
        <v>89.421172999999996</v>
      </c>
      <c r="E40" s="47">
        <f>中银!D7</f>
        <v>0</v>
      </c>
      <c r="F40" s="47">
        <f>中银!E7</f>
        <v>33.630000000000003</v>
      </c>
      <c r="G40" s="47">
        <f>中银!F7</f>
        <v>0</v>
      </c>
      <c r="H40" s="47">
        <f>中银!G7</f>
        <v>266.23746899999998</v>
      </c>
      <c r="I40" s="47">
        <f>中银!H7</f>
        <v>70.767263999999997</v>
      </c>
      <c r="J40" s="47">
        <f>中银!I7</f>
        <v>0</v>
      </c>
      <c r="K40" s="47">
        <f>中银!J7</f>
        <v>7.039528999999999</v>
      </c>
      <c r="L40" s="47">
        <f>中银!K7</f>
        <v>18.380755999999998</v>
      </c>
      <c r="M40" s="47">
        <f>中银!L7</f>
        <v>17.061</v>
      </c>
      <c r="N40" s="47">
        <f>中银!M7</f>
        <v>0</v>
      </c>
      <c r="O40" s="47">
        <f t="shared" si="10"/>
        <v>717.95401400000003</v>
      </c>
      <c r="P40" s="47">
        <f>中银!AD7</f>
        <v>0</v>
      </c>
      <c r="Q40" s="47">
        <f>中银!O7</f>
        <v>-26.203166182337256</v>
      </c>
      <c r="R40" s="55">
        <f t="shared" si="11"/>
        <v>0.53260289632247282</v>
      </c>
      <c r="S40" s="142"/>
      <c r="T40" s="46" t="s">
        <v>67</v>
      </c>
      <c r="U40" s="47">
        <f>中银!P7</f>
        <v>12.495950000000001</v>
      </c>
      <c r="V40" s="47">
        <f>中银!Q7</f>
        <v>0</v>
      </c>
      <c r="W40" s="47">
        <f>中银!R7</f>
        <v>0</v>
      </c>
      <c r="X40" s="47">
        <f>中银!S7</f>
        <v>0</v>
      </c>
      <c r="Y40" s="47">
        <f>中银!T7</f>
        <v>0</v>
      </c>
      <c r="Z40" s="47">
        <f>中银!U7</f>
        <v>193.08413899999999</v>
      </c>
      <c r="AA40" s="47">
        <f>中银!V7</f>
        <v>73.529693000000009</v>
      </c>
      <c r="AB40" s="47">
        <f>中银!W7</f>
        <v>0</v>
      </c>
      <c r="AC40" s="47">
        <f>中银!X7</f>
        <v>58.709961999999997</v>
      </c>
      <c r="AD40" s="47">
        <f>中银!Y7</f>
        <v>1.957166</v>
      </c>
      <c r="AE40" s="47">
        <f>中银!Z7</f>
        <v>13.739482999999998</v>
      </c>
      <c r="AF40" s="47">
        <f>中银!AA7</f>
        <v>0</v>
      </c>
      <c r="AG40" s="40">
        <f t="shared" si="12"/>
        <v>353.51639299999999</v>
      </c>
      <c r="AH40" s="48">
        <f t="shared" si="8"/>
        <v>49.239420089097798</v>
      </c>
      <c r="AI40" s="48">
        <f t="shared" si="9"/>
        <v>0.56964789472486532</v>
      </c>
    </row>
    <row r="41" spans="1:35" s="49" customFormat="1" ht="11.25" customHeight="1">
      <c r="A41" s="142"/>
      <c r="B41" s="61" t="s">
        <v>84</v>
      </c>
      <c r="C41" s="66">
        <f>长安责任!B7</f>
        <v>28.572956000000001</v>
      </c>
      <c r="D41" s="66">
        <f>长安责任!C7</f>
        <v>2.9482330000000001</v>
      </c>
      <c r="E41" s="66">
        <f>长安责任!D7</f>
        <v>0</v>
      </c>
      <c r="F41" s="66">
        <f>长安责任!E7</f>
        <v>10.997538</v>
      </c>
      <c r="G41" s="66">
        <f>长安责任!F7</f>
        <v>19.677167999999998</v>
      </c>
      <c r="H41" s="66">
        <f>长安责任!G7</f>
        <v>980.33178699999996</v>
      </c>
      <c r="I41" s="66">
        <f>长安责任!H7</f>
        <v>362.50706400000001</v>
      </c>
      <c r="J41" s="66">
        <f>长安责任!I7</f>
        <v>0</v>
      </c>
      <c r="K41" s="66">
        <f>长安责任!J7</f>
        <v>0</v>
      </c>
      <c r="L41" s="66">
        <f>长安责任!K7</f>
        <v>32.241937999999998</v>
      </c>
      <c r="M41" s="66">
        <f>长安责任!L7</f>
        <v>685.99325499999998</v>
      </c>
      <c r="N41" s="66">
        <f>长安责任!M7</f>
        <v>0</v>
      </c>
      <c r="O41" s="66">
        <f t="shared" si="10"/>
        <v>2123.2699389999998</v>
      </c>
      <c r="P41" s="66">
        <f>长安责任!AD7</f>
        <v>606.59140000000002</v>
      </c>
      <c r="Q41" s="66">
        <f>长安责任!O7</f>
        <v>33.619665898907506</v>
      </c>
      <c r="R41" s="67">
        <f t="shared" si="11"/>
        <v>1.5751144183808965</v>
      </c>
      <c r="S41" s="142"/>
      <c r="T41" s="61" t="s">
        <v>84</v>
      </c>
      <c r="U41" s="66">
        <f>长安责任!P7</f>
        <v>2.753771</v>
      </c>
      <c r="V41" s="66">
        <f>长安责任!Q7</f>
        <v>3.8999999999999999E-5</v>
      </c>
      <c r="W41" s="66">
        <f>长安责任!R7</f>
        <v>0</v>
      </c>
      <c r="X41" s="66">
        <f>长安责任!S7</f>
        <v>6.7000000000000002E-5</v>
      </c>
      <c r="Y41" s="66">
        <f>长安责任!T7</f>
        <v>2.9710269999999999</v>
      </c>
      <c r="Z41" s="66">
        <f>长安责任!U7</f>
        <v>499.67955000000001</v>
      </c>
      <c r="AA41" s="66">
        <f>长安责任!V7</f>
        <v>270.99226900000002</v>
      </c>
      <c r="AB41" s="66">
        <f>长安责任!W7</f>
        <v>0</v>
      </c>
      <c r="AC41" s="66">
        <f>长安责任!X7</f>
        <v>0</v>
      </c>
      <c r="AD41" s="66">
        <f>长安责任!Y7</f>
        <v>17.571541</v>
      </c>
      <c r="AE41" s="66">
        <f>长安责任!Z7</f>
        <v>7.5726320000000005</v>
      </c>
      <c r="AF41" s="66">
        <f>长安责任!AA7</f>
        <v>0</v>
      </c>
      <c r="AG41" s="63">
        <f t="shared" si="12"/>
        <v>801.54089600000009</v>
      </c>
      <c r="AH41" s="64">
        <f t="shared" ref="AH41:AH46" si="13">AG41*100/O41</f>
        <v>37.750305850301032</v>
      </c>
      <c r="AI41" s="64">
        <f t="shared" ref="AI41:AI46" si="14">AG41*100/$AG$47</f>
        <v>1.2915839066684587</v>
      </c>
    </row>
    <row r="42" spans="1:35" s="49" customFormat="1" ht="11.25" customHeight="1">
      <c r="A42" s="142"/>
      <c r="B42" s="46" t="s">
        <v>85</v>
      </c>
      <c r="C42" s="47">
        <f>永诚!B7</f>
        <v>81.000608</v>
      </c>
      <c r="D42" s="47">
        <f>永诚!C7</f>
        <v>1.177</v>
      </c>
      <c r="E42" s="47">
        <f>永诚!D7</f>
        <v>0</v>
      </c>
      <c r="F42" s="47">
        <f>永诚!E7</f>
        <v>9.1992999999999991</v>
      </c>
      <c r="G42" s="47">
        <f>永诚!F7</f>
        <v>52.263399999999997</v>
      </c>
      <c r="H42" s="47">
        <f>永诚!G7</f>
        <v>410.25676999999996</v>
      </c>
      <c r="I42" s="47">
        <f>永诚!H7</f>
        <v>155.55421699999999</v>
      </c>
      <c r="J42" s="47">
        <f>永诚!I7</f>
        <v>0</v>
      </c>
      <c r="K42" s="47">
        <f>永诚!J7</f>
        <v>0</v>
      </c>
      <c r="L42" s="47">
        <f>永诚!K7</f>
        <v>13.66169</v>
      </c>
      <c r="M42" s="47">
        <f>永诚!L7</f>
        <v>0</v>
      </c>
      <c r="N42" s="47">
        <f>永诚!M7</f>
        <v>0.50700000000000001</v>
      </c>
      <c r="O42" s="47">
        <f t="shared" si="10"/>
        <v>723.61998499999993</v>
      </c>
      <c r="P42" s="47">
        <f>永诚!AD7</f>
        <v>103.13030000000001</v>
      </c>
      <c r="Q42" s="47">
        <f>永诚!O7</f>
        <v>-10.621647121316025</v>
      </c>
      <c r="R42" s="55">
        <f t="shared" si="11"/>
        <v>0.53680610781824289</v>
      </c>
      <c r="S42" s="142"/>
      <c r="T42" s="46" t="s">
        <v>85</v>
      </c>
      <c r="U42" s="47">
        <f>永诚!P7</f>
        <v>19.052647</v>
      </c>
      <c r="V42" s="47">
        <f>永诚!Q7</f>
        <v>2.0119000000000001E-2</v>
      </c>
      <c r="W42" s="47">
        <f>永诚!R7</f>
        <v>0</v>
      </c>
      <c r="X42" s="47">
        <f>永诚!S7</f>
        <v>6.770296000000001</v>
      </c>
      <c r="Y42" s="47">
        <f>永诚!T7</f>
        <v>8.3546000000000009E-2</v>
      </c>
      <c r="Z42" s="47">
        <f>永诚!U7</f>
        <v>170.34917800000002</v>
      </c>
      <c r="AA42" s="47">
        <f>永诚!V7</f>
        <v>129.12660500000001</v>
      </c>
      <c r="AB42" s="47">
        <f>永诚!W7</f>
        <v>0</v>
      </c>
      <c r="AC42" s="47">
        <f>永诚!X7</f>
        <v>0</v>
      </c>
      <c r="AD42" s="47">
        <f>永诚!Y7</f>
        <v>2.2724570000000002</v>
      </c>
      <c r="AE42" s="47">
        <f>永诚!Z7</f>
        <v>0</v>
      </c>
      <c r="AF42" s="47">
        <f>永诚!AA7</f>
        <v>0</v>
      </c>
      <c r="AG42" s="40">
        <f>SUM(U42:AF42)</f>
        <v>327.67484800000005</v>
      </c>
      <c r="AH42" s="48">
        <f t="shared" si="13"/>
        <v>45.282725020371032</v>
      </c>
      <c r="AI42" s="48">
        <f t="shared" si="14"/>
        <v>0.52800744467171068</v>
      </c>
    </row>
    <row r="43" spans="1:35" s="49" customFormat="1" ht="11.25" customHeight="1">
      <c r="A43" s="142"/>
      <c r="B43" s="46" t="s">
        <v>86</v>
      </c>
      <c r="C43" s="47">
        <f>民安!B7</f>
        <v>54.5</v>
      </c>
      <c r="D43" s="47">
        <f>民安!C7</f>
        <v>0</v>
      </c>
      <c r="E43" s="47">
        <f>民安!D7</f>
        <v>0</v>
      </c>
      <c r="F43" s="47">
        <f>民安!E7</f>
        <v>38.6</v>
      </c>
      <c r="G43" s="47">
        <f>民安!F7</f>
        <v>56.15</v>
      </c>
      <c r="H43" s="47">
        <f>民安!G7</f>
        <v>1757.72</v>
      </c>
      <c r="I43" s="47">
        <f>民安!H7</f>
        <v>855.76</v>
      </c>
      <c r="J43" s="47">
        <f>民安!I7</f>
        <v>0</v>
      </c>
      <c r="K43" s="47">
        <f>民安!J7</f>
        <v>0</v>
      </c>
      <c r="L43" s="47">
        <f>民安!K7</f>
        <v>9.19</v>
      </c>
      <c r="M43" s="47">
        <f>民安!L7</f>
        <v>0</v>
      </c>
      <c r="N43" s="47">
        <f>民安!M7</f>
        <v>0</v>
      </c>
      <c r="O43" s="47">
        <f t="shared" si="10"/>
        <v>2771.92</v>
      </c>
      <c r="P43" s="47">
        <f>民安!AD7</f>
        <v>383.48</v>
      </c>
      <c r="Q43" s="47">
        <f>民安!O7</f>
        <v>-16.662307245958516</v>
      </c>
      <c r="R43" s="55">
        <f t="shared" si="11"/>
        <v>2.0563052668916324</v>
      </c>
      <c r="S43" s="142"/>
      <c r="T43" s="46" t="s">
        <v>179</v>
      </c>
      <c r="U43" s="47">
        <f>民安!P7</f>
        <v>17.649999999999999</v>
      </c>
      <c r="V43" s="47">
        <f>民安!Q7</f>
        <v>0</v>
      </c>
      <c r="W43" s="47">
        <f>民安!R7</f>
        <v>0</v>
      </c>
      <c r="X43" s="47">
        <f>民安!S7</f>
        <v>4.68</v>
      </c>
      <c r="Y43" s="47">
        <f>民安!T7</f>
        <v>68.680000000000007</v>
      </c>
      <c r="Z43" s="47">
        <f>民安!U7</f>
        <v>815.83</v>
      </c>
      <c r="AA43" s="47">
        <f>民安!V7</f>
        <v>636.21</v>
      </c>
      <c r="AB43" s="47">
        <f>民安!W7</f>
        <v>0</v>
      </c>
      <c r="AC43" s="47">
        <f>民安!X7</f>
        <v>0</v>
      </c>
      <c r="AD43" s="47">
        <f>民安!Y7</f>
        <v>0.46</v>
      </c>
      <c r="AE43" s="47">
        <f>民安!Z7</f>
        <v>0</v>
      </c>
      <c r="AF43" s="47">
        <f>民安!AA7</f>
        <v>0</v>
      </c>
      <c r="AG43" s="40">
        <f>SUM(U43:AF43)</f>
        <v>1543.5100000000002</v>
      </c>
      <c r="AH43" s="48">
        <f t="shared" si="13"/>
        <v>55.683785967849012</v>
      </c>
      <c r="AI43" s="48">
        <f t="shared" si="14"/>
        <v>2.4871752467410384</v>
      </c>
    </row>
    <row r="44" spans="1:35" s="49" customFormat="1" ht="11.25" customHeight="1">
      <c r="A44" s="142"/>
      <c r="B44" s="61" t="s">
        <v>184</v>
      </c>
      <c r="C44" s="66">
        <f>英大!B7</f>
        <v>648.5</v>
      </c>
      <c r="D44" s="66">
        <f>英大!C7</f>
        <v>0</v>
      </c>
      <c r="E44" s="66">
        <f>英大!D7</f>
        <v>81</v>
      </c>
      <c r="F44" s="66">
        <f>英大!E7</f>
        <v>0</v>
      </c>
      <c r="G44" s="66">
        <f>英大!F7</f>
        <v>157.6</v>
      </c>
      <c r="H44" s="66">
        <f>英大!G7</f>
        <v>575</v>
      </c>
      <c r="I44" s="66">
        <f>英大!H7</f>
        <v>178.2</v>
      </c>
      <c r="J44" s="66">
        <f>英大!I7</f>
        <v>0</v>
      </c>
      <c r="K44" s="66">
        <f>英大!J7</f>
        <v>0</v>
      </c>
      <c r="L44" s="66">
        <f>英大!K7</f>
        <v>6.4</v>
      </c>
      <c r="M44" s="66">
        <f>英大!L7</f>
        <v>0</v>
      </c>
      <c r="N44" s="66">
        <f>英大!M7</f>
        <v>0</v>
      </c>
      <c r="O44" s="66">
        <f t="shared" si="10"/>
        <v>1646.7</v>
      </c>
      <c r="P44" s="66">
        <f>英大!AD7</f>
        <v>111.76</v>
      </c>
      <c r="Q44" s="66">
        <f>英大!O7</f>
        <v>-4.5114525949550561</v>
      </c>
      <c r="R44" s="67">
        <f t="shared" si="11"/>
        <v>1.2215785026228936</v>
      </c>
      <c r="S44" s="142"/>
      <c r="T44" s="61" t="s">
        <v>184</v>
      </c>
      <c r="U44" s="66">
        <f>英大!P7</f>
        <v>223.21503000000001</v>
      </c>
      <c r="V44" s="66">
        <f>英大!Q7</f>
        <v>0</v>
      </c>
      <c r="W44" s="66">
        <f>英大!R7</f>
        <v>0.59</v>
      </c>
      <c r="X44" s="66">
        <f>英大!S7</f>
        <v>0</v>
      </c>
      <c r="Y44" s="66">
        <f>英大!T7</f>
        <v>69.606791999999999</v>
      </c>
      <c r="Z44" s="66">
        <f>英大!U7</f>
        <v>334.25937599999997</v>
      </c>
      <c r="AA44" s="66">
        <f>英大!V7</f>
        <v>290.52485000000001</v>
      </c>
      <c r="AB44" s="66">
        <f>英大!W7</f>
        <v>0</v>
      </c>
      <c r="AC44" s="66">
        <f>英大!X7</f>
        <v>0</v>
      </c>
      <c r="AD44" s="66">
        <f>英大!Y7</f>
        <v>1.1611389999999999</v>
      </c>
      <c r="AE44" s="66">
        <f>英大!Z7</f>
        <v>0</v>
      </c>
      <c r="AF44" s="66">
        <f>英大!AA7</f>
        <v>0</v>
      </c>
      <c r="AG44" s="63">
        <f>SUM(U44:AF44)</f>
        <v>919.35718700000007</v>
      </c>
      <c r="AH44" s="64">
        <f t="shared" si="13"/>
        <v>55.830277949839079</v>
      </c>
      <c r="AI44" s="64">
        <f t="shared" si="14"/>
        <v>1.4814302715368686</v>
      </c>
    </row>
    <row r="45" spans="1:35" s="49" customFormat="1" ht="11.25" customHeight="1">
      <c r="A45" s="142"/>
      <c r="B45" s="46" t="s">
        <v>195</v>
      </c>
      <c r="C45" s="47">
        <f>紫金!B7</f>
        <v>31.442242999999998</v>
      </c>
      <c r="D45" s="47">
        <f>紫金!C7</f>
        <v>0.04</v>
      </c>
      <c r="E45" s="47">
        <f>紫金!D7</f>
        <v>0</v>
      </c>
      <c r="F45" s="47">
        <f>紫金!E7</f>
        <v>0.12</v>
      </c>
      <c r="G45" s="47">
        <f>紫金!F7</f>
        <v>25.7332</v>
      </c>
      <c r="H45" s="47">
        <f>紫金!G7</f>
        <v>528.480547</v>
      </c>
      <c r="I45" s="47">
        <f>紫金!H7</f>
        <v>201.693443</v>
      </c>
      <c r="J45" s="47">
        <f>紫金!I7</f>
        <v>0</v>
      </c>
      <c r="K45" s="47">
        <f>紫金!J7</f>
        <v>0.461397</v>
      </c>
      <c r="L45" s="47">
        <f>紫金!K7</f>
        <v>10.819243</v>
      </c>
      <c r="M45" s="47">
        <f>紫金!L7</f>
        <v>5.8904569999999996</v>
      </c>
      <c r="N45" s="47">
        <f>紫金!M7</f>
        <v>0</v>
      </c>
      <c r="O45" s="47">
        <f t="shared" si="10"/>
        <v>804.68053000000009</v>
      </c>
      <c r="P45" s="47">
        <f>紫金!AD7</f>
        <v>261.23568</v>
      </c>
      <c r="Q45" s="47">
        <f>紫金!O7</f>
        <v>18.016899983133776</v>
      </c>
      <c r="R45" s="55">
        <f t="shared" si="11"/>
        <v>0.59693959854690992</v>
      </c>
      <c r="S45" s="142"/>
      <c r="T45" s="46" t="s">
        <v>195</v>
      </c>
      <c r="U45" s="47">
        <f>紫金!P7</f>
        <v>0</v>
      </c>
      <c r="V45" s="47">
        <f>紫金!Q7</f>
        <v>0</v>
      </c>
      <c r="W45" s="47">
        <f>紫金!R7</f>
        <v>0</v>
      </c>
      <c r="X45" s="47">
        <f>紫金!S7</f>
        <v>0</v>
      </c>
      <c r="Y45" s="47">
        <f>紫金!T7</f>
        <v>8.9730999999999991E-2</v>
      </c>
      <c r="Z45" s="47">
        <f>紫金!U7</f>
        <v>228.72767999999999</v>
      </c>
      <c r="AA45" s="47">
        <f>紫金!V7</f>
        <v>164.15051499999998</v>
      </c>
      <c r="AB45" s="47">
        <f>紫金!W7</f>
        <v>0</v>
      </c>
      <c r="AC45" s="47">
        <f>紫金!X7</f>
        <v>0</v>
      </c>
      <c r="AD45" s="47">
        <f>紫金!Y7</f>
        <v>0</v>
      </c>
      <c r="AE45" s="47">
        <f>紫金!Z7</f>
        <v>0.484072</v>
      </c>
      <c r="AF45" s="47">
        <f>紫金!AA7</f>
        <v>0</v>
      </c>
      <c r="AG45" s="40">
        <f>SUM(U45:AF45)</f>
        <v>393.451998</v>
      </c>
      <c r="AH45" s="48">
        <f t="shared" si="13"/>
        <v>48.895429096563326</v>
      </c>
      <c r="AI45" s="48">
        <f t="shared" si="14"/>
        <v>0.63399917733374223</v>
      </c>
    </row>
    <row r="46" spans="1:35" s="49" customFormat="1" ht="11.25" customHeight="1">
      <c r="A46" s="142"/>
      <c r="B46" s="46" t="s">
        <v>178</v>
      </c>
      <c r="C46" s="47">
        <f>出口信用!B7</f>
        <v>0</v>
      </c>
      <c r="D46" s="47">
        <f>出口信用!C7</f>
        <v>0</v>
      </c>
      <c r="E46" s="47">
        <f>出口信用!D7</f>
        <v>0</v>
      </c>
      <c r="F46" s="47">
        <f>出口信用!E7</f>
        <v>0</v>
      </c>
      <c r="G46" s="47">
        <f>出口信用!F7</f>
        <v>0</v>
      </c>
      <c r="H46" s="47">
        <f>出口信用!G7</f>
        <v>0</v>
      </c>
      <c r="I46" s="47">
        <f>出口信用!H7</f>
        <v>0</v>
      </c>
      <c r="J46" s="47">
        <f>出口信用!I7</f>
        <v>0</v>
      </c>
      <c r="K46" s="47">
        <f>出口信用!J7</f>
        <v>300.3</v>
      </c>
      <c r="L46" s="47">
        <f>出口信用!K7</f>
        <v>0</v>
      </c>
      <c r="M46" s="47">
        <f>出口信用!L7</f>
        <v>0</v>
      </c>
      <c r="N46" s="47">
        <f>出口信用!M7</f>
        <v>0</v>
      </c>
      <c r="O46" s="47">
        <f t="shared" si="10"/>
        <v>300.3</v>
      </c>
      <c r="P46" s="47">
        <f>出口信用!AD7</f>
        <v>0</v>
      </c>
      <c r="Q46" s="47">
        <f>出口信用!O7</f>
        <v>-10.8108108108108</v>
      </c>
      <c r="R46" s="55">
        <f t="shared" si="11"/>
        <v>0.22277283314365393</v>
      </c>
      <c r="S46" s="142"/>
      <c r="T46" s="46" t="s">
        <v>178</v>
      </c>
      <c r="U46" s="47">
        <f>出口信用!P7</f>
        <v>0</v>
      </c>
      <c r="V46" s="47">
        <f>出口信用!Q7</f>
        <v>0</v>
      </c>
      <c r="W46" s="47">
        <f>出口信用!R7</f>
        <v>0</v>
      </c>
      <c r="X46" s="47">
        <f>出口信用!S7</f>
        <v>0</v>
      </c>
      <c r="Y46" s="47">
        <f>出口信用!T7</f>
        <v>0</v>
      </c>
      <c r="Z46" s="47">
        <f>出口信用!U7</f>
        <v>0</v>
      </c>
      <c r="AA46" s="47">
        <f>出口信用!V7</f>
        <v>0</v>
      </c>
      <c r="AB46" s="47">
        <f>出口信用!W7</f>
        <v>0</v>
      </c>
      <c r="AC46" s="47">
        <f>出口信用!X7</f>
        <v>47.1</v>
      </c>
      <c r="AD46" s="47">
        <f>出口信用!Y7</f>
        <v>0</v>
      </c>
      <c r="AE46" s="47">
        <f>出口信用!Z7</f>
        <v>0</v>
      </c>
      <c r="AF46" s="47">
        <f>出口信用!AA7</f>
        <v>0</v>
      </c>
      <c r="AG46" s="40">
        <f>SUM(U46:AF46)</f>
        <v>47.1</v>
      </c>
      <c r="AH46" s="48">
        <f t="shared" si="13"/>
        <v>15.684315684315683</v>
      </c>
      <c r="AI46" s="48">
        <f t="shared" si="14"/>
        <v>7.5895818052039113E-2</v>
      </c>
    </row>
    <row r="47" spans="1:35" s="56" customFormat="1" ht="18" customHeight="1">
      <c r="A47" s="142"/>
      <c r="B47" s="73" t="s">
        <v>36</v>
      </c>
      <c r="C47" s="68">
        <f>SUM(C27:C46)</f>
        <v>6795.7632787107887</v>
      </c>
      <c r="D47" s="68">
        <f t="shared" ref="D47:P47" si="15">SUM(D27:D46)</f>
        <v>1062.1636629999998</v>
      </c>
      <c r="E47" s="68">
        <f t="shared" si="15"/>
        <v>1335.5962360000001</v>
      </c>
      <c r="F47" s="68">
        <f t="shared" si="15"/>
        <v>1245.9945693694001</v>
      </c>
      <c r="G47" s="68">
        <f t="shared" si="15"/>
        <v>6205.1002887999994</v>
      </c>
      <c r="H47" s="68">
        <f t="shared" si="15"/>
        <v>70681.091972000009</v>
      </c>
      <c r="I47" s="68">
        <f t="shared" si="15"/>
        <v>25559.024598</v>
      </c>
      <c r="J47" s="68">
        <f t="shared" si="15"/>
        <v>7976.9970349999994</v>
      </c>
      <c r="K47" s="68">
        <f t="shared" si="15"/>
        <v>4498.5351469999996</v>
      </c>
      <c r="L47" s="68">
        <f t="shared" si="15"/>
        <v>2743.7163680000008</v>
      </c>
      <c r="M47" s="68">
        <f t="shared" si="15"/>
        <v>6407.7108880000014</v>
      </c>
      <c r="N47" s="68">
        <f t="shared" si="15"/>
        <v>289.30290100000002</v>
      </c>
      <c r="O47" s="68">
        <f t="shared" si="15"/>
        <v>134800.9969448802</v>
      </c>
      <c r="P47" s="68">
        <f t="shared" si="15"/>
        <v>38973.968030999997</v>
      </c>
      <c r="Q47" s="69">
        <v>16.48136833895089</v>
      </c>
      <c r="R47" s="70">
        <f t="shared" si="11"/>
        <v>100</v>
      </c>
      <c r="S47" s="142"/>
      <c r="T47" s="73" t="s">
        <v>36</v>
      </c>
      <c r="U47" s="68">
        <f t="shared" ref="U47:AG47" si="16">SUM(U27:U46)</f>
        <v>1320.707355</v>
      </c>
      <c r="V47" s="68">
        <f t="shared" si="16"/>
        <v>97.131236000000001</v>
      </c>
      <c r="W47" s="68">
        <f t="shared" si="16"/>
        <v>424.14651555226919</v>
      </c>
      <c r="X47" s="68">
        <f t="shared" si="16"/>
        <v>463.00070320799995</v>
      </c>
      <c r="Y47" s="68">
        <f t="shared" si="16"/>
        <v>2247.6327018989996</v>
      </c>
      <c r="Z47" s="68">
        <f t="shared" si="16"/>
        <v>29482.958599599999</v>
      </c>
      <c r="AA47" s="68">
        <f t="shared" si="16"/>
        <v>20442.326101400002</v>
      </c>
      <c r="AB47" s="68">
        <f t="shared" si="16"/>
        <v>2856.4535800000003</v>
      </c>
      <c r="AC47" s="68">
        <f t="shared" si="16"/>
        <v>613.02679799999999</v>
      </c>
      <c r="AD47" s="68">
        <f t="shared" si="16"/>
        <v>815.97156400000017</v>
      </c>
      <c r="AE47" s="68">
        <f t="shared" si="16"/>
        <v>3237.6372079999996</v>
      </c>
      <c r="AF47" s="68">
        <f t="shared" si="16"/>
        <v>57.762926999999998</v>
      </c>
      <c r="AG47" s="68">
        <f t="shared" si="16"/>
        <v>62058.755289659275</v>
      </c>
      <c r="AH47" s="70">
        <f t="shared" si="8"/>
        <v>46.037311812341379</v>
      </c>
      <c r="AI47" s="70">
        <f t="shared" si="9"/>
        <v>100</v>
      </c>
    </row>
    <row r="48" spans="1:35" s="49" customFormat="1" ht="12.75" customHeight="1">
      <c r="A48" s="142" t="s">
        <v>70</v>
      </c>
      <c r="B48" s="46" t="s">
        <v>55</v>
      </c>
      <c r="C48" s="47">
        <f>人保!B8</f>
        <v>3734</v>
      </c>
      <c r="D48" s="47">
        <f>人保!C8</f>
        <v>174.5</v>
      </c>
      <c r="E48" s="47">
        <f>人保!D8</f>
        <v>252.4</v>
      </c>
      <c r="F48" s="47">
        <f>人保!E8</f>
        <v>1185.9000000000001</v>
      </c>
      <c r="G48" s="47">
        <f>人保!F8</f>
        <v>2216.9</v>
      </c>
      <c r="H48" s="47">
        <f>人保!G8</f>
        <v>17932.099999999999</v>
      </c>
      <c r="I48" s="47">
        <f>人保!H8</f>
        <v>5999.4</v>
      </c>
      <c r="J48" s="47">
        <f>人保!I8</f>
        <v>5768</v>
      </c>
      <c r="K48" s="47">
        <f>人保!J8</f>
        <v>84.9</v>
      </c>
      <c r="L48" s="47">
        <f>人保!K8</f>
        <v>508.8</v>
      </c>
      <c r="M48" s="47">
        <f>人保!L8</f>
        <v>913.7</v>
      </c>
      <c r="N48" s="47">
        <f>人保!M8</f>
        <v>62.1</v>
      </c>
      <c r="O48" s="47">
        <f>SUM(C48:N48)</f>
        <v>38832.699999999997</v>
      </c>
      <c r="P48" s="47">
        <f>人保!AD8</f>
        <v>11711.1</v>
      </c>
      <c r="Q48" s="55">
        <f>人保!O8</f>
        <v>2.33</v>
      </c>
      <c r="R48" s="55">
        <f>O48*100/$O$68</f>
        <v>38.379466404568056</v>
      </c>
      <c r="S48" s="142" t="s">
        <v>70</v>
      </c>
      <c r="T48" s="46" t="s">
        <v>55</v>
      </c>
      <c r="U48" s="47">
        <f>人保!P8</f>
        <v>1571.3</v>
      </c>
      <c r="V48" s="47">
        <f>人保!Q8</f>
        <v>28.9</v>
      </c>
      <c r="W48" s="47">
        <f>人保!R8</f>
        <v>13.1</v>
      </c>
      <c r="X48" s="47">
        <f>人保!S8</f>
        <v>693.6</v>
      </c>
      <c r="Y48" s="47">
        <f>人保!T8</f>
        <v>783.9</v>
      </c>
      <c r="Z48" s="47">
        <f>人保!U8</f>
        <v>7490.2</v>
      </c>
      <c r="AA48" s="47">
        <f>人保!V8</f>
        <v>4619.3999999999996</v>
      </c>
      <c r="AB48" s="47">
        <f>人保!W8</f>
        <v>1277.8</v>
      </c>
      <c r="AC48" s="47">
        <f>人保!X8</f>
        <v>13.1</v>
      </c>
      <c r="AD48" s="47">
        <f>人保!Y8</f>
        <v>174.1</v>
      </c>
      <c r="AE48" s="47">
        <f>人保!Z8</f>
        <v>444.4</v>
      </c>
      <c r="AF48" s="47">
        <f>人保!AA8</f>
        <v>39</v>
      </c>
      <c r="AG48" s="40">
        <f t="shared" ref="AG48:AG59" si="17">SUM(U48:AF48)</f>
        <v>17148.8</v>
      </c>
      <c r="AH48" s="48">
        <f t="shared" ref="AH48:AH68" si="18">AG48*100/O48</f>
        <v>44.16072021775463</v>
      </c>
      <c r="AI48" s="55">
        <f t="shared" ref="AI48:AI68" si="19">AG48*100/$AG$68</f>
        <v>35.673672311901235</v>
      </c>
    </row>
    <row r="49" spans="1:35" s="114" customFormat="1" ht="12.75" customHeight="1">
      <c r="A49" s="142"/>
      <c r="B49" s="113" t="s">
        <v>213</v>
      </c>
      <c r="C49" s="50">
        <f>平安!B8</f>
        <v>509.50959400000005</v>
      </c>
      <c r="D49" s="50">
        <f>平安!C8</f>
        <v>33.283175</v>
      </c>
      <c r="E49" s="50">
        <f>平安!D8</f>
        <v>100.37891500000001</v>
      </c>
      <c r="F49" s="50">
        <f>平安!E8</f>
        <v>201.06146100000001</v>
      </c>
      <c r="G49" s="50">
        <f>平安!F8</f>
        <v>327.883489</v>
      </c>
      <c r="H49" s="50">
        <f>平安!G8</f>
        <v>13082.666857</v>
      </c>
      <c r="I49" s="50">
        <f>平安!H8</f>
        <v>4460.5155720000002</v>
      </c>
      <c r="J49" s="50">
        <f>平安!I8</f>
        <v>0</v>
      </c>
      <c r="K49" s="50">
        <f>平安!J8</f>
        <v>2382.2804719999999</v>
      </c>
      <c r="L49" s="50">
        <f>平安!K8</f>
        <v>418.99235699999997</v>
      </c>
      <c r="M49" s="50">
        <f>平安!L8</f>
        <v>192.99017499999999</v>
      </c>
      <c r="N49" s="50">
        <f>平安!M8</f>
        <v>285.30956600000002</v>
      </c>
      <c r="O49" s="47">
        <f t="shared" ref="O49:O67" si="20">SUM(C49:N49)</f>
        <v>21994.871632999995</v>
      </c>
      <c r="P49" s="47">
        <f>平安!AD8</f>
        <v>9762.7649220000003</v>
      </c>
      <c r="Q49" s="51">
        <f>平安!O8</f>
        <v>17.54569817577454</v>
      </c>
      <c r="R49" s="55">
        <f t="shared" ref="R49:R68" si="21">O49*100/$O$68</f>
        <v>21.738159770284074</v>
      </c>
      <c r="S49" s="142"/>
      <c r="T49" s="113" t="s">
        <v>213</v>
      </c>
      <c r="U49" s="50">
        <f>平安!P8</f>
        <v>264.52259600000002</v>
      </c>
      <c r="V49" s="50">
        <f>平安!Q8</f>
        <v>30.458124999999999</v>
      </c>
      <c r="W49" s="50">
        <f>平安!R8</f>
        <v>46.432017999999999</v>
      </c>
      <c r="X49" s="50">
        <f>平安!S8</f>
        <v>39.802678</v>
      </c>
      <c r="Y49" s="50">
        <f>平安!T8</f>
        <v>202.08613700000001</v>
      </c>
      <c r="Z49" s="50">
        <f>平安!U8</f>
        <v>5725.9541339999996</v>
      </c>
      <c r="AA49" s="50">
        <f>平安!V8</f>
        <v>4039.4730940000004</v>
      </c>
      <c r="AB49" s="50">
        <f>平安!W8</f>
        <v>9.6329999999999992E-3</v>
      </c>
      <c r="AC49" s="50">
        <f>平安!X8</f>
        <v>154.77733999999998</v>
      </c>
      <c r="AD49" s="50">
        <f>平安!Y8</f>
        <v>30.929346000000002</v>
      </c>
      <c r="AE49" s="50">
        <f>平安!Z8</f>
        <v>60.874880000000005</v>
      </c>
      <c r="AF49" s="50">
        <f>平安!AA8</f>
        <v>1.233125</v>
      </c>
      <c r="AG49" s="47">
        <f t="shared" si="17"/>
        <v>10596.553106000001</v>
      </c>
      <c r="AH49" s="55">
        <f t="shared" si="18"/>
        <v>48.177380995038263</v>
      </c>
      <c r="AI49" s="55">
        <f t="shared" si="19"/>
        <v>22.043406135653999</v>
      </c>
    </row>
    <row r="50" spans="1:35" s="49" customFormat="1" ht="12.75" customHeight="1">
      <c r="A50" s="142"/>
      <c r="B50" s="61" t="s">
        <v>57</v>
      </c>
      <c r="C50" s="62">
        <f>太平洋!B8</f>
        <v>904.31777636660547</v>
      </c>
      <c r="D50" s="62">
        <f>太平洋!C8</f>
        <v>9.1183599999999991</v>
      </c>
      <c r="E50" s="62">
        <f>太平洋!D8</f>
        <v>262.87917099999993</v>
      </c>
      <c r="F50" s="62">
        <f>太平洋!E8</f>
        <v>10.504051</v>
      </c>
      <c r="G50" s="62">
        <f>太平洋!F8</f>
        <v>712.61183719999997</v>
      </c>
      <c r="H50" s="62">
        <f>太平洋!G8</f>
        <v>3488.7171820000008</v>
      </c>
      <c r="I50" s="62">
        <f>太平洋!H8</f>
        <v>1184.8396909999999</v>
      </c>
      <c r="J50" s="62">
        <f>太平洋!I8</f>
        <v>426.80529200000001</v>
      </c>
      <c r="K50" s="62">
        <f>太平洋!J8</f>
        <v>0</v>
      </c>
      <c r="L50" s="62">
        <f>太平洋!K8</f>
        <v>144.274044</v>
      </c>
      <c r="M50" s="62">
        <f>太平洋!L8</f>
        <v>521.84823500000016</v>
      </c>
      <c r="N50" s="62">
        <f>太平洋!M8</f>
        <v>29.231999999999999</v>
      </c>
      <c r="O50" s="66">
        <f t="shared" si="20"/>
        <v>7695.1476395666059</v>
      </c>
      <c r="P50" s="66">
        <f>太平洋!AD8</f>
        <v>2481.0880320000001</v>
      </c>
      <c r="Q50" s="65">
        <f>太平洋!O8</f>
        <v>10.199708370872006</v>
      </c>
      <c r="R50" s="67">
        <f t="shared" si="21"/>
        <v>7.6053341722552847</v>
      </c>
      <c r="S50" s="142"/>
      <c r="T50" s="61" t="s">
        <v>57</v>
      </c>
      <c r="U50" s="62">
        <f>太平洋!P8</f>
        <v>172.20768978999999</v>
      </c>
      <c r="V50" s="62">
        <f>太平洋!Q8</f>
        <v>0.25800000000000001</v>
      </c>
      <c r="W50" s="62">
        <f>太平洋!R8</f>
        <v>129.22916346533083</v>
      </c>
      <c r="X50" s="62">
        <f>太平洋!S8</f>
        <v>46.013399999999997</v>
      </c>
      <c r="Y50" s="62">
        <f>太平洋!T8</f>
        <v>163.0576374</v>
      </c>
      <c r="Z50" s="62">
        <f>太平洋!U8</f>
        <v>1843.1408199999996</v>
      </c>
      <c r="AA50" s="62">
        <f>太平洋!V8</f>
        <v>1257.1425049999998</v>
      </c>
      <c r="AB50" s="62">
        <f>太平洋!W8</f>
        <v>91.92</v>
      </c>
      <c r="AC50" s="62">
        <f>太平洋!X8</f>
        <v>0</v>
      </c>
      <c r="AD50" s="62">
        <f>太平洋!Y8</f>
        <v>16.500101999999998</v>
      </c>
      <c r="AE50" s="62">
        <f>太平洋!Z8</f>
        <v>136.65667300000001</v>
      </c>
      <c r="AF50" s="62">
        <f>太平洋!AA8</f>
        <v>0</v>
      </c>
      <c r="AG50" s="63">
        <f t="shared" si="17"/>
        <v>3856.12599065533</v>
      </c>
      <c r="AH50" s="64">
        <f t="shared" si="18"/>
        <v>50.11113719024771</v>
      </c>
      <c r="AI50" s="67">
        <f t="shared" si="19"/>
        <v>8.021679358558254</v>
      </c>
    </row>
    <row r="51" spans="1:35" s="49" customFormat="1" ht="12.75" customHeight="1">
      <c r="A51" s="142"/>
      <c r="B51" s="46" t="s">
        <v>58</v>
      </c>
      <c r="C51" s="50">
        <f>华安!B8</f>
        <v>15</v>
      </c>
      <c r="D51" s="50">
        <f>华安!C8</f>
        <v>3.8</v>
      </c>
      <c r="E51" s="50">
        <f>华安!D8</f>
        <v>0</v>
      </c>
      <c r="F51" s="50">
        <f>华安!E8</f>
        <v>5.5</v>
      </c>
      <c r="G51" s="50">
        <f>华安!F8</f>
        <v>0</v>
      </c>
      <c r="H51" s="50">
        <f>华安!G8</f>
        <v>263.7</v>
      </c>
      <c r="I51" s="50">
        <f>华安!H8</f>
        <v>90.8</v>
      </c>
      <c r="J51" s="50">
        <f>华安!I8</f>
        <v>0</v>
      </c>
      <c r="K51" s="50">
        <f>华安!J8</f>
        <v>0</v>
      </c>
      <c r="L51" s="50">
        <f>华安!K8</f>
        <v>2.8</v>
      </c>
      <c r="M51" s="50">
        <f>华安!L8</f>
        <v>0</v>
      </c>
      <c r="N51" s="50">
        <f>华安!M8</f>
        <v>0</v>
      </c>
      <c r="O51" s="47">
        <f t="shared" si="20"/>
        <v>381.6</v>
      </c>
      <c r="P51" s="47">
        <f>华安!AD8</f>
        <v>46.6</v>
      </c>
      <c r="Q51" s="51">
        <f>华安!O8</f>
        <v>-37.829912023460416</v>
      </c>
      <c r="R51" s="55">
        <f t="shared" si="21"/>
        <v>0.3771461778342266</v>
      </c>
      <c r="S51" s="142"/>
      <c r="T51" s="46" t="s">
        <v>58</v>
      </c>
      <c r="U51" s="50">
        <f>华安!P8</f>
        <v>0</v>
      </c>
      <c r="V51" s="50">
        <f>华安!Q8</f>
        <v>0</v>
      </c>
      <c r="W51" s="50">
        <f>华安!R8</f>
        <v>0</v>
      </c>
      <c r="X51" s="50">
        <f>华安!S8</f>
        <v>0</v>
      </c>
      <c r="Y51" s="50">
        <f>华安!T8</f>
        <v>0</v>
      </c>
      <c r="Z51" s="50">
        <f>华安!U8</f>
        <v>204.80661280000001</v>
      </c>
      <c r="AA51" s="50">
        <f>华安!V8</f>
        <v>172.0710752</v>
      </c>
      <c r="AB51" s="50">
        <f>华安!W8</f>
        <v>0</v>
      </c>
      <c r="AC51" s="50">
        <f>华安!X8</f>
        <v>0</v>
      </c>
      <c r="AD51" s="50">
        <f>华安!Y8</f>
        <v>0</v>
      </c>
      <c r="AE51" s="50">
        <f>华安!Z8</f>
        <v>0</v>
      </c>
      <c r="AF51" s="50">
        <f>华安!AA8</f>
        <v>0</v>
      </c>
      <c r="AG51" s="40">
        <f t="shared" si="17"/>
        <v>376.87768800000003</v>
      </c>
      <c r="AH51" s="48">
        <f t="shared" si="18"/>
        <v>98.762496855345915</v>
      </c>
      <c r="AI51" s="55">
        <f t="shared" si="19"/>
        <v>0.78399719766858056</v>
      </c>
    </row>
    <row r="52" spans="1:35" s="49" customFormat="1" ht="12.75" customHeight="1">
      <c r="A52" s="142"/>
      <c r="B52" s="46" t="s">
        <v>60</v>
      </c>
      <c r="C52" s="50">
        <f>太平!B8</f>
        <v>78.241581999999994</v>
      </c>
      <c r="D52" s="50">
        <f>太平!C8</f>
        <v>3.330962</v>
      </c>
      <c r="E52" s="50">
        <f>太平!D8</f>
        <v>6.8090000000000002</v>
      </c>
      <c r="F52" s="50">
        <f>太平!E8</f>
        <v>2.108047</v>
      </c>
      <c r="G52" s="50">
        <f>太平!F8</f>
        <v>142.32310000000001</v>
      </c>
      <c r="H52" s="50">
        <f>太平!G8</f>
        <v>521.28992700000003</v>
      </c>
      <c r="I52" s="50">
        <f>太平!H8</f>
        <v>177.53357299999999</v>
      </c>
      <c r="J52" s="50">
        <f>太平!I8</f>
        <v>0</v>
      </c>
      <c r="K52" s="50">
        <f>太平!J8</f>
        <v>0</v>
      </c>
      <c r="L52" s="50">
        <f>太平!K8</f>
        <v>87.549236000000008</v>
      </c>
      <c r="M52" s="50">
        <f>太平!L8</f>
        <v>0</v>
      </c>
      <c r="N52" s="50">
        <f>太平!M8</f>
        <v>0</v>
      </c>
      <c r="O52" s="47">
        <f t="shared" si="20"/>
        <v>1019.1854270000001</v>
      </c>
      <c r="P52" s="47">
        <f>太平!AD8</f>
        <v>329.05291499999998</v>
      </c>
      <c r="Q52" s="51">
        <f>太平!O8</f>
        <v>42.352050809436086</v>
      </c>
      <c r="R52" s="55">
        <f t="shared" si="21"/>
        <v>1.0072900636724167</v>
      </c>
      <c r="S52" s="142"/>
      <c r="T52" s="46" t="s">
        <v>60</v>
      </c>
      <c r="U52" s="50">
        <f>太平!P8</f>
        <v>5.2469700000000001</v>
      </c>
      <c r="V52" s="50">
        <f>太平!Q8</f>
        <v>0.71409999999999996</v>
      </c>
      <c r="W52" s="50">
        <f>太平!R8</f>
        <v>0</v>
      </c>
      <c r="X52" s="50">
        <f>太平!S8</f>
        <v>0</v>
      </c>
      <c r="Y52" s="50">
        <f>太平!T8</f>
        <v>19.653324999999999</v>
      </c>
      <c r="Z52" s="50">
        <f>太平!U8</f>
        <v>156.602182</v>
      </c>
      <c r="AA52" s="50">
        <f>太平!V8</f>
        <v>93.74248</v>
      </c>
      <c r="AB52" s="50">
        <f>太平!W8</f>
        <v>0</v>
      </c>
      <c r="AC52" s="50">
        <f>太平!X8</f>
        <v>0</v>
      </c>
      <c r="AD52" s="50">
        <f>太平!Y8</f>
        <v>14.713039999999999</v>
      </c>
      <c r="AE52" s="50">
        <f>太平!Z8</f>
        <v>0</v>
      </c>
      <c r="AF52" s="50">
        <f>太平!AA8</f>
        <v>0</v>
      </c>
      <c r="AG52" s="40">
        <f t="shared" si="17"/>
        <v>290.67209700000001</v>
      </c>
      <c r="AH52" s="48">
        <f t="shared" si="18"/>
        <v>28.520040544104049</v>
      </c>
      <c r="AI52" s="55">
        <f t="shared" si="19"/>
        <v>0.60466861463141264</v>
      </c>
    </row>
    <row r="53" spans="1:35" s="49" customFormat="1" ht="12.75" customHeight="1">
      <c r="A53" s="142"/>
      <c r="B53" s="61" t="s">
        <v>59</v>
      </c>
      <c r="C53" s="66">
        <f>天安!B8</f>
        <v>10.8292</v>
      </c>
      <c r="D53" s="66">
        <f>天安!C8</f>
        <v>11.353010000000001</v>
      </c>
      <c r="E53" s="66">
        <f>天安!D8</f>
        <v>0</v>
      </c>
      <c r="F53" s="66">
        <f>天安!E8</f>
        <v>0.28999999999999998</v>
      </c>
      <c r="G53" s="66">
        <f>天安!F8</f>
        <v>29.6813</v>
      </c>
      <c r="H53" s="66">
        <f>天安!G8</f>
        <v>758.20288700000003</v>
      </c>
      <c r="I53" s="66">
        <f>天安!H8</f>
        <v>304.65771799999999</v>
      </c>
      <c r="J53" s="66">
        <f>天安!I8</f>
        <v>0</v>
      </c>
      <c r="K53" s="66">
        <f>天安!J8</f>
        <v>0</v>
      </c>
      <c r="L53" s="66">
        <f>天安!K8</f>
        <v>121.46418</v>
      </c>
      <c r="M53" s="66">
        <f>天安!L8</f>
        <v>0</v>
      </c>
      <c r="N53" s="66">
        <f>天安!M8</f>
        <v>0</v>
      </c>
      <c r="O53" s="66">
        <f t="shared" si="20"/>
        <v>1236.4782949999999</v>
      </c>
      <c r="P53" s="66">
        <f>天安!AD8</f>
        <v>376.95857199999995</v>
      </c>
      <c r="Q53" s="67">
        <f>天安!O8</f>
        <v>4.1178718024368628</v>
      </c>
      <c r="R53" s="67">
        <f t="shared" si="21"/>
        <v>1.2220468106242959</v>
      </c>
      <c r="S53" s="142"/>
      <c r="T53" s="61" t="s">
        <v>59</v>
      </c>
      <c r="U53" s="66">
        <f>天安!P8</f>
        <v>0</v>
      </c>
      <c r="V53" s="66">
        <f>天安!Q8</f>
        <v>0.63600000000000001</v>
      </c>
      <c r="W53" s="66">
        <f>天安!R8</f>
        <v>0</v>
      </c>
      <c r="X53" s="66">
        <f>天安!S8</f>
        <v>0</v>
      </c>
      <c r="Y53" s="66">
        <f>天安!T8</f>
        <v>4.2204180000000004</v>
      </c>
      <c r="Z53" s="66">
        <f>天安!U8</f>
        <v>385.91595999999998</v>
      </c>
      <c r="AA53" s="66">
        <f>天安!V8</f>
        <v>346.20362599999999</v>
      </c>
      <c r="AB53" s="66">
        <f>天安!W8</f>
        <v>0</v>
      </c>
      <c r="AC53" s="66">
        <f>天安!X8</f>
        <v>0</v>
      </c>
      <c r="AD53" s="66">
        <f>天安!Y8</f>
        <v>41.511006999999999</v>
      </c>
      <c r="AE53" s="66">
        <f>天安!Z8</f>
        <v>0</v>
      </c>
      <c r="AF53" s="66">
        <f>天安!AA8</f>
        <v>0</v>
      </c>
      <c r="AG53" s="63">
        <f t="shared" si="17"/>
        <v>778.48701099999994</v>
      </c>
      <c r="AH53" s="64">
        <f t="shared" si="18"/>
        <v>62.96002235930878</v>
      </c>
      <c r="AI53" s="67">
        <f t="shared" si="19"/>
        <v>1.6194422075880206</v>
      </c>
    </row>
    <row r="54" spans="1:35" s="49" customFormat="1" ht="12.75" customHeight="1">
      <c r="A54" s="142"/>
      <c r="B54" s="46" t="s">
        <v>61</v>
      </c>
      <c r="C54" s="47">
        <f>大地!B8</f>
        <v>130.97149300000001</v>
      </c>
      <c r="D54" s="47">
        <f>大地!C8</f>
        <v>1.7853580000000002</v>
      </c>
      <c r="E54" s="47">
        <f>大地!D8</f>
        <v>3.3550589999999998</v>
      </c>
      <c r="F54" s="47">
        <f>大地!E8</f>
        <v>108.03086499999999</v>
      </c>
      <c r="G54" s="47">
        <f>大地!F8</f>
        <v>131.71777700000001</v>
      </c>
      <c r="H54" s="47">
        <f>大地!G8</f>
        <v>2556.8242589999995</v>
      </c>
      <c r="I54" s="47">
        <f>大地!H8</f>
        <v>914.73638200000005</v>
      </c>
      <c r="J54" s="47">
        <f>大地!I8</f>
        <v>0</v>
      </c>
      <c r="K54" s="47">
        <f>大地!J8</f>
        <v>0</v>
      </c>
      <c r="L54" s="47">
        <f>大地!K8</f>
        <v>234.37068100000002</v>
      </c>
      <c r="M54" s="47">
        <f>大地!L8</f>
        <v>2.2801080000000002</v>
      </c>
      <c r="N54" s="47">
        <f>大地!M8</f>
        <v>1.05</v>
      </c>
      <c r="O54" s="47">
        <f t="shared" si="20"/>
        <v>4085.1219819999997</v>
      </c>
      <c r="P54" s="47">
        <f>大地!AD8</f>
        <v>2501.8339070000002</v>
      </c>
      <c r="Q54" s="55">
        <f>大地!O8</f>
        <v>13.996100021048049</v>
      </c>
      <c r="R54" s="55">
        <f t="shared" si="21"/>
        <v>4.0374427188099586</v>
      </c>
      <c r="S54" s="142"/>
      <c r="T54" s="46" t="s">
        <v>61</v>
      </c>
      <c r="U54" s="47">
        <f>大地!P8</f>
        <v>47.478673000000001</v>
      </c>
      <c r="V54" s="47">
        <f>大地!Q8</f>
        <v>0</v>
      </c>
      <c r="W54" s="47">
        <f>大地!R8</f>
        <v>0</v>
      </c>
      <c r="X54" s="47">
        <f>大地!S8</f>
        <v>0</v>
      </c>
      <c r="Y54" s="47">
        <f>大地!T8</f>
        <v>54.757849</v>
      </c>
      <c r="Z54" s="47">
        <f>大地!U8</f>
        <v>1014.506391</v>
      </c>
      <c r="AA54" s="47">
        <f>大地!V8</f>
        <v>686.68082099999992</v>
      </c>
      <c r="AB54" s="47">
        <f>大地!W8</f>
        <v>0</v>
      </c>
      <c r="AC54" s="47">
        <f>大地!X8</f>
        <v>0</v>
      </c>
      <c r="AD54" s="47">
        <f>大地!Y8</f>
        <v>65.706226000000001</v>
      </c>
      <c r="AE54" s="47">
        <f>大地!Z8</f>
        <v>0</v>
      </c>
      <c r="AF54" s="47">
        <f>大地!AA8</f>
        <v>0</v>
      </c>
      <c r="AG54" s="40">
        <f t="shared" si="17"/>
        <v>1869.12996</v>
      </c>
      <c r="AH54" s="48">
        <f t="shared" si="18"/>
        <v>45.754569098201287</v>
      </c>
      <c r="AI54" s="55">
        <f t="shared" si="19"/>
        <v>3.8882446411059117</v>
      </c>
    </row>
    <row r="55" spans="1:35" s="49" customFormat="1" ht="12.75" customHeight="1">
      <c r="A55" s="142"/>
      <c r="B55" s="46" t="s">
        <v>181</v>
      </c>
      <c r="C55" s="47">
        <f>中华联合!B8</f>
        <v>284.65929900000003</v>
      </c>
      <c r="D55" s="47">
        <f>中华联合!C8</f>
        <v>8.9951559999999997</v>
      </c>
      <c r="E55" s="47">
        <f>中华联合!D8</f>
        <v>57.764859999999999</v>
      </c>
      <c r="F55" s="47">
        <f>中华联合!E8</f>
        <v>6.1156249999999996</v>
      </c>
      <c r="G55" s="47">
        <f>中华联合!F8</f>
        <v>457.29855199999997</v>
      </c>
      <c r="H55" s="47">
        <f>中华联合!G8</f>
        <v>3043.9450609999999</v>
      </c>
      <c r="I55" s="47">
        <f>中华联合!H8</f>
        <v>1764.227977</v>
      </c>
      <c r="J55" s="47">
        <f>中华联合!I8</f>
        <v>1758.7802399999998</v>
      </c>
      <c r="K55" s="47">
        <f>中华联合!J8</f>
        <v>0</v>
      </c>
      <c r="L55" s="47">
        <f>中华联合!K8</f>
        <v>529.87846400000001</v>
      </c>
      <c r="M55" s="47">
        <f>中华联合!L8</f>
        <v>305.427077</v>
      </c>
      <c r="N55" s="47">
        <f>中华联合!M8</f>
        <v>0</v>
      </c>
      <c r="O55" s="47">
        <f t="shared" si="20"/>
        <v>8217.0923110000003</v>
      </c>
      <c r="P55" s="47">
        <f>中华联合!AD8</f>
        <v>1609.6459130000001</v>
      </c>
      <c r="Q55" s="55">
        <f>中华联合!O8</f>
        <v>19.376348487766439</v>
      </c>
      <c r="R55" s="55">
        <f t="shared" si="21"/>
        <v>8.1211869968675625</v>
      </c>
      <c r="S55" s="142"/>
      <c r="T55" s="46" t="s">
        <v>182</v>
      </c>
      <c r="U55" s="47">
        <f>中华联合!P8</f>
        <v>55.62959</v>
      </c>
      <c r="V55" s="47">
        <f>中华联合!Q8</f>
        <v>4.6798999999999999</v>
      </c>
      <c r="W55" s="47">
        <f>中华联合!R8</f>
        <v>0</v>
      </c>
      <c r="X55" s="47">
        <f>中华联合!S8</f>
        <v>0</v>
      </c>
      <c r="Y55" s="47">
        <f>中华联合!T8</f>
        <v>100.41491500000001</v>
      </c>
      <c r="Z55" s="47">
        <f>中华联合!U8</f>
        <v>1466.8485349999999</v>
      </c>
      <c r="AA55" s="47">
        <f>中华联合!V8</f>
        <v>1499.248051</v>
      </c>
      <c r="AB55" s="47">
        <f>中华联合!W8</f>
        <v>877.24256500000001</v>
      </c>
      <c r="AC55" s="47">
        <f>中华联合!X8</f>
        <v>0</v>
      </c>
      <c r="AD55" s="47">
        <f>中华联合!Y8</f>
        <v>122.74349599999999</v>
      </c>
      <c r="AE55" s="47">
        <f>中华联合!Z8</f>
        <v>69.805199999999999</v>
      </c>
      <c r="AF55" s="47">
        <f>中华联合!AA8</f>
        <v>0</v>
      </c>
      <c r="AG55" s="40">
        <f t="shared" si="17"/>
        <v>4196.612251999999</v>
      </c>
      <c r="AH55" s="48">
        <f t="shared" si="18"/>
        <v>51.071742815668586</v>
      </c>
      <c r="AI55" s="55">
        <f t="shared" si="19"/>
        <v>8.7299735432192254</v>
      </c>
    </row>
    <row r="56" spans="1:35" s="49" customFormat="1" ht="12.75" customHeight="1">
      <c r="A56" s="142"/>
      <c r="B56" s="61" t="s">
        <v>93</v>
      </c>
      <c r="C56" s="66">
        <f>华泰!B8</f>
        <v>25.155144</v>
      </c>
      <c r="D56" s="66">
        <f>华泰!C8</f>
        <v>12.4398</v>
      </c>
      <c r="E56" s="66">
        <f>华泰!D8</f>
        <v>0</v>
      </c>
      <c r="F56" s="66">
        <f>华泰!E8</f>
        <v>2.2573799999999999</v>
      </c>
      <c r="G56" s="66">
        <f>华泰!F8</f>
        <v>0.16</v>
      </c>
      <c r="H56" s="66">
        <f>华泰!G8</f>
        <v>136.93112600000001</v>
      </c>
      <c r="I56" s="66">
        <f>华泰!H8</f>
        <v>42.326228999999998</v>
      </c>
      <c r="J56" s="66">
        <f>华泰!I8</f>
        <v>0</v>
      </c>
      <c r="K56" s="66">
        <f>华泰!J8</f>
        <v>0</v>
      </c>
      <c r="L56" s="66">
        <f>华泰!K8</f>
        <v>47.389046</v>
      </c>
      <c r="M56" s="66">
        <f>华泰!L8</f>
        <v>20.097000000000001</v>
      </c>
      <c r="N56" s="66">
        <f>华泰!M8</f>
        <v>0</v>
      </c>
      <c r="O56" s="66">
        <f t="shared" si="20"/>
        <v>286.75572499999998</v>
      </c>
      <c r="P56" s="66">
        <f>华泰!AD8</f>
        <v>0</v>
      </c>
      <c r="Q56" s="66">
        <f>华泰!O8</f>
        <v>-57.57674867591799</v>
      </c>
      <c r="R56" s="67">
        <f t="shared" si="21"/>
        <v>0.2834088722637122</v>
      </c>
      <c r="S56" s="142"/>
      <c r="T56" s="61" t="s">
        <v>93</v>
      </c>
      <c r="U56" s="66">
        <f>华泰!P8</f>
        <v>0</v>
      </c>
      <c r="V56" s="66">
        <f>华泰!Q8</f>
        <v>0</v>
      </c>
      <c r="W56" s="66">
        <f>华泰!R8</f>
        <v>77.142386000000002</v>
      </c>
      <c r="X56" s="66">
        <f>华泰!S8</f>
        <v>13.823677999999999</v>
      </c>
      <c r="Y56" s="66">
        <f>华泰!T8</f>
        <v>51.555098000000001</v>
      </c>
      <c r="Z56" s="66">
        <f>华泰!U8</f>
        <v>151.45817600000001</v>
      </c>
      <c r="AA56" s="66">
        <f>华泰!V8</f>
        <v>86.862101999999993</v>
      </c>
      <c r="AB56" s="66">
        <f>华泰!W8</f>
        <v>0</v>
      </c>
      <c r="AC56" s="66">
        <f>华泰!X8</f>
        <v>0</v>
      </c>
      <c r="AD56" s="66">
        <f>华泰!Y8</f>
        <v>12.363322999999999</v>
      </c>
      <c r="AE56" s="66">
        <f>华泰!Z8</f>
        <v>9.5024230000000003</v>
      </c>
      <c r="AF56" s="66">
        <f>华泰!AA8</f>
        <v>0</v>
      </c>
      <c r="AG56" s="63">
        <f>SUM(U56:AF56)</f>
        <v>402.70718599999998</v>
      </c>
      <c r="AH56" s="64">
        <f>AG56*100/O56</f>
        <v>140.43562199150514</v>
      </c>
      <c r="AI56" s="67">
        <f>AG56*100/$AG$68</f>
        <v>0.83772883181399638</v>
      </c>
    </row>
    <row r="57" spans="1:35" s="49" customFormat="1" ht="15.75" customHeight="1">
      <c r="A57" s="142"/>
      <c r="B57" s="46" t="s">
        <v>63</v>
      </c>
      <c r="C57" s="47">
        <f>安邦!B8</f>
        <v>1.2</v>
      </c>
      <c r="D57" s="47">
        <f>安邦!C8</f>
        <v>0</v>
      </c>
      <c r="E57" s="47">
        <f>安邦!D8</f>
        <v>0</v>
      </c>
      <c r="F57" s="47">
        <f>安邦!E8</f>
        <v>0</v>
      </c>
      <c r="G57" s="47">
        <f>安邦!F8</f>
        <v>3.5484</v>
      </c>
      <c r="H57" s="47">
        <f>安邦!G8</f>
        <v>1089.0587579999999</v>
      </c>
      <c r="I57" s="47">
        <f>安邦!H8</f>
        <v>452.91055499999999</v>
      </c>
      <c r="J57" s="47">
        <f>安邦!I8</f>
        <v>0</v>
      </c>
      <c r="K57" s="47">
        <f>安邦!J8</f>
        <v>0</v>
      </c>
      <c r="L57" s="47">
        <f>安邦!K8</f>
        <v>6.1248399999999998</v>
      </c>
      <c r="M57" s="47">
        <f>安邦!L8</f>
        <v>0</v>
      </c>
      <c r="N57" s="47">
        <f>安邦!M8</f>
        <v>0</v>
      </c>
      <c r="O57" s="47">
        <f t="shared" si="20"/>
        <v>1552.8425529999997</v>
      </c>
      <c r="P57" s="47">
        <f>安邦!AD8</f>
        <v>201.51736599999998</v>
      </c>
      <c r="Q57" s="55">
        <f>安邦!O8</f>
        <v>9.99</v>
      </c>
      <c r="R57" s="55">
        <f t="shared" si="21"/>
        <v>1.5347186416202629</v>
      </c>
      <c r="S57" s="142"/>
      <c r="T57" s="46" t="s">
        <v>63</v>
      </c>
      <c r="U57" s="47">
        <f>安邦!P8</f>
        <v>0</v>
      </c>
      <c r="V57" s="47">
        <f>安邦!Q8</f>
        <v>0</v>
      </c>
      <c r="W57" s="47">
        <f>安邦!R8</f>
        <v>0</v>
      </c>
      <c r="X57" s="47">
        <f>安邦!S8</f>
        <v>0</v>
      </c>
      <c r="Y57" s="47">
        <f>安邦!T8</f>
        <v>0</v>
      </c>
      <c r="Z57" s="47">
        <f>安邦!U8</f>
        <v>482.85160500000001</v>
      </c>
      <c r="AA57" s="47">
        <f>安邦!V8</f>
        <v>407.95327400000002</v>
      </c>
      <c r="AB57" s="47">
        <f>安邦!W8</f>
        <v>0</v>
      </c>
      <c r="AC57" s="47">
        <f>安邦!X8</f>
        <v>0</v>
      </c>
      <c r="AD57" s="47">
        <f>安邦!Y8</f>
        <v>0</v>
      </c>
      <c r="AE57" s="47">
        <f>安邦!Z8</f>
        <v>0</v>
      </c>
      <c r="AF57" s="47">
        <f>安邦!AA8</f>
        <v>1.8074700000000001</v>
      </c>
      <c r="AG57" s="40">
        <f t="shared" si="17"/>
        <v>892.61234899999999</v>
      </c>
      <c r="AH57" s="48">
        <f t="shared" si="18"/>
        <v>57.48247607431454</v>
      </c>
      <c r="AI57" s="55">
        <f t="shared" si="19"/>
        <v>1.8568506507617104</v>
      </c>
    </row>
    <row r="58" spans="1:35" s="49" customFormat="1" ht="12.75" customHeight="1">
      <c r="A58" s="142"/>
      <c r="B58" s="46" t="s">
        <v>64</v>
      </c>
      <c r="C58" s="47">
        <f>阳光!B8</f>
        <v>319.287553</v>
      </c>
      <c r="D58" s="47">
        <f>阳光!C8</f>
        <v>19.328248000000002</v>
      </c>
      <c r="E58" s="47">
        <f>阳光!D8</f>
        <v>0</v>
      </c>
      <c r="F58" s="47">
        <f>阳光!E8</f>
        <v>19.315811</v>
      </c>
      <c r="G58" s="47">
        <f>阳光!F8</f>
        <v>158.61056000000002</v>
      </c>
      <c r="H58" s="47">
        <f>阳光!G8</f>
        <v>2907.063521</v>
      </c>
      <c r="I58" s="47">
        <f>阳光!H8</f>
        <v>857.06942600000002</v>
      </c>
      <c r="J58" s="47">
        <f>阳光!I8</f>
        <v>0</v>
      </c>
      <c r="K58" s="47">
        <f>阳光!J8</f>
        <v>2.8480729999999999</v>
      </c>
      <c r="L58" s="47">
        <f>阳光!K8</f>
        <v>233.09183100000001</v>
      </c>
      <c r="M58" s="47">
        <f>阳光!L8</f>
        <v>0</v>
      </c>
      <c r="N58" s="47">
        <f>阳光!M8</f>
        <v>244.41635000000002</v>
      </c>
      <c r="O58" s="47">
        <f t="shared" si="20"/>
        <v>4761.0313729999998</v>
      </c>
      <c r="P58" s="47">
        <f>阳光!AD8</f>
        <v>2197.5558100000003</v>
      </c>
      <c r="Q58" s="55">
        <f>阳光!O8</f>
        <v>33.501204968439851</v>
      </c>
      <c r="R58" s="55">
        <f t="shared" si="21"/>
        <v>4.7054632727352992</v>
      </c>
      <c r="S58" s="142"/>
      <c r="T58" s="46" t="s">
        <v>64</v>
      </c>
      <c r="U58" s="47">
        <f>阳光!P8</f>
        <v>5.3747360000000004</v>
      </c>
      <c r="V58" s="47">
        <f>阳光!Q8</f>
        <v>1.7210000000000001</v>
      </c>
      <c r="W58" s="47">
        <f>阳光!R8</f>
        <v>0</v>
      </c>
      <c r="X58" s="47">
        <f>阳光!S8</f>
        <v>0</v>
      </c>
      <c r="Y58" s="47">
        <f>阳光!T8</f>
        <v>80.403510999999995</v>
      </c>
      <c r="Z58" s="47">
        <f>阳光!U8</f>
        <v>1190.1106949999999</v>
      </c>
      <c r="AA58" s="47">
        <f>阳光!V8</f>
        <v>841.40056099999993</v>
      </c>
      <c r="AB58" s="47">
        <f>阳光!W8</f>
        <v>0</v>
      </c>
      <c r="AC58" s="47">
        <f>阳光!X8</f>
        <v>0</v>
      </c>
      <c r="AD58" s="47">
        <f>阳光!Y8</f>
        <v>43.071162999999999</v>
      </c>
      <c r="AE58" s="47">
        <f>阳光!Z8</f>
        <v>0</v>
      </c>
      <c r="AF58" s="47">
        <f>阳光!AA8</f>
        <v>51.525855999999997</v>
      </c>
      <c r="AG58" s="40">
        <f t="shared" si="17"/>
        <v>2213.6075219999998</v>
      </c>
      <c r="AH58" s="48">
        <f t="shared" si="18"/>
        <v>46.494285556559383</v>
      </c>
      <c r="AI58" s="55">
        <f t="shared" si="19"/>
        <v>4.6048417012845038</v>
      </c>
    </row>
    <row r="59" spans="1:35" s="49" customFormat="1" ht="12.75" customHeight="1">
      <c r="A59" s="142"/>
      <c r="B59" s="61" t="s">
        <v>65</v>
      </c>
      <c r="C59" s="66">
        <f>国寿产险!B8</f>
        <v>395.35611399999999</v>
      </c>
      <c r="D59" s="66">
        <f>国寿产险!C8</f>
        <v>16.596741000000002</v>
      </c>
      <c r="E59" s="66">
        <f>国寿产险!D8</f>
        <v>37.815584000000001</v>
      </c>
      <c r="F59" s="66">
        <f>国寿产险!E8</f>
        <v>60.075322</v>
      </c>
      <c r="G59" s="66">
        <f>国寿产险!F8</f>
        <v>176.82831100000001</v>
      </c>
      <c r="H59" s="66">
        <f>国寿产险!G8</f>
        <v>3941.5129479999996</v>
      </c>
      <c r="I59" s="66">
        <f>国寿产险!H8</f>
        <v>1323.1578689999999</v>
      </c>
      <c r="J59" s="66">
        <f>国寿产险!I8</f>
        <v>233.64938999999998</v>
      </c>
      <c r="K59" s="66">
        <f>国寿产险!J8</f>
        <v>0</v>
      </c>
      <c r="L59" s="66">
        <f>国寿产险!K8</f>
        <v>389.06196800000004</v>
      </c>
      <c r="M59" s="66">
        <f>国寿产险!L8</f>
        <v>0</v>
      </c>
      <c r="N59" s="66">
        <f>国寿产险!M8</f>
        <v>0</v>
      </c>
      <c r="O59" s="66">
        <f t="shared" si="20"/>
        <v>6574.0542469999991</v>
      </c>
      <c r="P59" s="66">
        <f>国寿产险!AD8</f>
        <v>2430.3956029999999</v>
      </c>
      <c r="Q59" s="67">
        <f>国寿产险!O8</f>
        <v>20.99</v>
      </c>
      <c r="R59" s="67">
        <f t="shared" si="21"/>
        <v>6.4973255558986223</v>
      </c>
      <c r="S59" s="142"/>
      <c r="T59" s="61" t="s">
        <v>65</v>
      </c>
      <c r="U59" s="66">
        <f>国寿产险!P8</f>
        <v>134.293149</v>
      </c>
      <c r="V59" s="66">
        <f>国寿产险!Q8</f>
        <v>0.23673000000000002</v>
      </c>
      <c r="W59" s="66">
        <f>国寿产险!R8</f>
        <v>103.61042500000001</v>
      </c>
      <c r="X59" s="66">
        <f>国寿产险!S8</f>
        <v>0.61944500000000002</v>
      </c>
      <c r="Y59" s="66">
        <f>国寿产险!T8</f>
        <v>101.165847</v>
      </c>
      <c r="Z59" s="66">
        <f>国寿产险!U8</f>
        <v>1730.8053350000002</v>
      </c>
      <c r="AA59" s="66">
        <f>国寿产险!V8</f>
        <v>1037.223575</v>
      </c>
      <c r="AB59" s="66">
        <f>国寿产险!W8</f>
        <v>1.046719</v>
      </c>
      <c r="AC59" s="66">
        <f>国寿产险!X8</f>
        <v>0</v>
      </c>
      <c r="AD59" s="66">
        <f>国寿产险!Y8</f>
        <v>39.51191</v>
      </c>
      <c r="AE59" s="66">
        <f>国寿产险!Z8</f>
        <v>0</v>
      </c>
      <c r="AF59" s="66">
        <f>国寿产险!AA8</f>
        <v>0</v>
      </c>
      <c r="AG59" s="63">
        <f t="shared" si="17"/>
        <v>3148.5131350000001</v>
      </c>
      <c r="AH59" s="64">
        <f t="shared" si="18"/>
        <v>47.893020299258879</v>
      </c>
      <c r="AI59" s="67">
        <f t="shared" si="19"/>
        <v>6.5496726212741914</v>
      </c>
    </row>
    <row r="60" spans="1:35" s="49" customFormat="1" ht="12.75" customHeight="1">
      <c r="A60" s="142"/>
      <c r="B60" s="46" t="s">
        <v>66</v>
      </c>
      <c r="C60" s="47">
        <f>都邦!B8</f>
        <v>15.6</v>
      </c>
      <c r="D60" s="47">
        <f>都邦!C8</f>
        <v>0.59</v>
      </c>
      <c r="E60" s="47">
        <f>都邦!D8</f>
        <v>0</v>
      </c>
      <c r="F60" s="47">
        <f>都邦!E8</f>
        <v>12.65</v>
      </c>
      <c r="G60" s="47">
        <f>都邦!F8</f>
        <v>0</v>
      </c>
      <c r="H60" s="47">
        <f>都邦!G8</f>
        <v>101.65</v>
      </c>
      <c r="I60" s="47">
        <f>都邦!H8</f>
        <v>31.9</v>
      </c>
      <c r="J60" s="47">
        <f>都邦!I8</f>
        <v>0</v>
      </c>
      <c r="K60" s="47">
        <f>都邦!J8</f>
        <v>0</v>
      </c>
      <c r="L60" s="47">
        <f>都邦!K8</f>
        <v>6.48</v>
      </c>
      <c r="M60" s="47">
        <f>都邦!L8</f>
        <v>16.5</v>
      </c>
      <c r="N60" s="47">
        <f>都邦!M8</f>
        <v>0</v>
      </c>
      <c r="O60" s="47">
        <f t="shared" si="20"/>
        <v>185.37</v>
      </c>
      <c r="P60" s="47">
        <f>都邦!AD8</f>
        <v>0</v>
      </c>
      <c r="Q60" s="55">
        <f>都邦!O8</f>
        <v>-40.8726994354247</v>
      </c>
      <c r="R60" s="55">
        <f t="shared" si="21"/>
        <v>0.18320646484573005</v>
      </c>
      <c r="S60" s="142"/>
      <c r="T60" s="46" t="s">
        <v>66</v>
      </c>
      <c r="U60" s="47">
        <f>都邦!P8</f>
        <v>3.86</v>
      </c>
      <c r="V60" s="47">
        <f>都邦!Q8</f>
        <v>0</v>
      </c>
      <c r="W60" s="47">
        <f>都邦!R8</f>
        <v>0</v>
      </c>
      <c r="X60" s="47">
        <f>都邦!S8</f>
        <v>0</v>
      </c>
      <c r="Y60" s="47">
        <f>都邦!T8</f>
        <v>0</v>
      </c>
      <c r="Z60" s="47">
        <f>都邦!U8</f>
        <v>95.46</v>
      </c>
      <c r="AA60" s="47">
        <f>都邦!V8</f>
        <v>52.61</v>
      </c>
      <c r="AB60" s="47">
        <f>都邦!W8</f>
        <v>0</v>
      </c>
      <c r="AC60" s="47">
        <f>都邦!X8</f>
        <v>0</v>
      </c>
      <c r="AD60" s="47">
        <f>都邦!Y8</f>
        <v>0.1</v>
      </c>
      <c r="AE60" s="47">
        <f>都邦!Z8</f>
        <v>9.68</v>
      </c>
      <c r="AF60" s="47">
        <f>都邦!AA8</f>
        <v>0</v>
      </c>
      <c r="AG60" s="40">
        <f t="shared" ref="AG60:AG67" si="22">SUM(U60:AF60)</f>
        <v>161.71</v>
      </c>
      <c r="AH60" s="48">
        <f t="shared" si="18"/>
        <v>87.236338134541725</v>
      </c>
      <c r="AI60" s="55">
        <f t="shared" si="19"/>
        <v>0.3363961064073025</v>
      </c>
    </row>
    <row r="61" spans="1:35" s="49" customFormat="1" ht="12.75" customHeight="1">
      <c r="A61" s="142"/>
      <c r="B61" s="46" t="s">
        <v>67</v>
      </c>
      <c r="C61" s="47">
        <f>中银!B8</f>
        <v>53.523761</v>
      </c>
      <c r="D61" s="47">
        <f>中银!C8</f>
        <v>18.996299</v>
      </c>
      <c r="E61" s="47">
        <f>中银!D8</f>
        <v>65.267545999999996</v>
      </c>
      <c r="F61" s="47">
        <f>中银!E8</f>
        <v>0.72416899999999995</v>
      </c>
      <c r="G61" s="47">
        <f>中银!F8</f>
        <v>2.85</v>
      </c>
      <c r="H61" s="47">
        <f>中银!G8</f>
        <v>237.04422500000001</v>
      </c>
      <c r="I61" s="47">
        <f>中银!H8</f>
        <v>50.211953000000001</v>
      </c>
      <c r="J61" s="47">
        <f>中银!I8</f>
        <v>0</v>
      </c>
      <c r="K61" s="47">
        <f>中银!J8</f>
        <v>0</v>
      </c>
      <c r="L61" s="47">
        <f>中银!K8</f>
        <v>20.696035000000002</v>
      </c>
      <c r="M61" s="47">
        <f>中银!L8</f>
        <v>10.7445</v>
      </c>
      <c r="N61" s="47">
        <f>中银!M8</f>
        <v>0</v>
      </c>
      <c r="O61" s="47">
        <f t="shared" si="20"/>
        <v>460.05848799999995</v>
      </c>
      <c r="P61" s="47">
        <f>中银!AD8</f>
        <v>0</v>
      </c>
      <c r="Q61" s="47">
        <f>中银!O8</f>
        <v>-44.877764663535388</v>
      </c>
      <c r="R61" s="55">
        <f t="shared" si="21"/>
        <v>0.45468894216298056</v>
      </c>
      <c r="S61" s="142"/>
      <c r="T61" s="46" t="s">
        <v>67</v>
      </c>
      <c r="U61" s="47">
        <f>中银!P8</f>
        <v>11.720155999999999</v>
      </c>
      <c r="V61" s="47">
        <f>中银!Q8</f>
        <v>0</v>
      </c>
      <c r="W61" s="47">
        <f>中银!R8</f>
        <v>9.2285649999999997</v>
      </c>
      <c r="X61" s="47">
        <f>中银!S8</f>
        <v>0</v>
      </c>
      <c r="Y61" s="47">
        <f>中银!T8</f>
        <v>0</v>
      </c>
      <c r="Z61" s="47">
        <f>中银!U8</f>
        <v>207.605785</v>
      </c>
      <c r="AA61" s="47">
        <f>中银!V8</f>
        <v>76.157181999999992</v>
      </c>
      <c r="AB61" s="47">
        <f>中银!W8</f>
        <v>0</v>
      </c>
      <c r="AC61" s="47">
        <f>中银!X8</f>
        <v>0</v>
      </c>
      <c r="AD61" s="47">
        <f>中银!Y8</f>
        <v>32.177523999999998</v>
      </c>
      <c r="AE61" s="47">
        <f>中银!Z8</f>
        <v>20.780950000000001</v>
      </c>
      <c r="AF61" s="47">
        <f>中银!AA8</f>
        <v>0</v>
      </c>
      <c r="AG61" s="40">
        <f t="shared" si="22"/>
        <v>357.670162</v>
      </c>
      <c r="AH61" s="48">
        <f t="shared" si="18"/>
        <v>77.7444979995674</v>
      </c>
      <c r="AI61" s="55">
        <f t="shared" si="19"/>
        <v>0.74404087486778248</v>
      </c>
    </row>
    <row r="62" spans="1:35" s="49" customFormat="1" ht="12.75" customHeight="1">
      <c r="A62" s="142"/>
      <c r="B62" s="61" t="s">
        <v>188</v>
      </c>
      <c r="C62" s="66">
        <f>长安责任!B8</f>
        <v>131.283016</v>
      </c>
      <c r="D62" s="66">
        <f>长安责任!C8</f>
        <v>35.882088000000003</v>
      </c>
      <c r="E62" s="66">
        <f>长安责任!D8</f>
        <v>0.71898200000000001</v>
      </c>
      <c r="F62" s="66">
        <f>长安责任!E8</f>
        <v>0.69</v>
      </c>
      <c r="G62" s="66">
        <f>长安责任!F8</f>
        <v>32.339959999999998</v>
      </c>
      <c r="H62" s="66">
        <f>长安责任!G8</f>
        <v>666.587986</v>
      </c>
      <c r="I62" s="66">
        <f>长安责任!H8</f>
        <v>194.527331</v>
      </c>
      <c r="J62" s="66">
        <f>长安责任!I8</f>
        <v>0</v>
      </c>
      <c r="K62" s="66">
        <f>长安责任!J8</f>
        <v>0</v>
      </c>
      <c r="L62" s="66">
        <f>长安责任!K8</f>
        <v>36.634771999999998</v>
      </c>
      <c r="M62" s="66">
        <f>长安责任!L8</f>
        <v>289.56428799999998</v>
      </c>
      <c r="N62" s="66">
        <f>长安责任!M8</f>
        <v>0</v>
      </c>
      <c r="O62" s="66">
        <f t="shared" si="20"/>
        <v>1388.228423</v>
      </c>
      <c r="P62" s="66">
        <f>长安责任!AD8</f>
        <v>253.20320000000001</v>
      </c>
      <c r="Q62" s="66">
        <f>长安责任!O8</f>
        <v>69.741202298710022</v>
      </c>
      <c r="R62" s="67">
        <f t="shared" si="21"/>
        <v>1.3720257958471853</v>
      </c>
      <c r="S62" s="142"/>
      <c r="T62" s="61" t="s">
        <v>188</v>
      </c>
      <c r="U62" s="66">
        <f>长安责任!P8</f>
        <v>11.518274</v>
      </c>
      <c r="V62" s="66">
        <f>长安责任!Q8</f>
        <v>2.4000000000000001E-5</v>
      </c>
      <c r="W62" s="66">
        <f>长安责任!R8</f>
        <v>1.1920999999999999E-2</v>
      </c>
      <c r="X62" s="66">
        <f>长安责任!S8</f>
        <v>1.2E-5</v>
      </c>
      <c r="Y62" s="66">
        <f>长安责任!T8</f>
        <v>0.62761099999999992</v>
      </c>
      <c r="Z62" s="66">
        <f>长安责任!U8</f>
        <v>214.27948999999998</v>
      </c>
      <c r="AA62" s="66">
        <f>长安责任!V8</f>
        <v>150.89979399999999</v>
      </c>
      <c r="AB62" s="66">
        <f>长安责任!W8</f>
        <v>0</v>
      </c>
      <c r="AC62" s="66">
        <f>长安责任!X8</f>
        <v>0</v>
      </c>
      <c r="AD62" s="66">
        <f>长安责任!Y8</f>
        <v>5.5453650000000003</v>
      </c>
      <c r="AE62" s="66">
        <f>长安责任!Z8</f>
        <v>10.265022999999999</v>
      </c>
      <c r="AF62" s="66">
        <f>长安责任!AA8</f>
        <v>0</v>
      </c>
      <c r="AG62" s="63">
        <f>SUM(U62:AF62)</f>
        <v>393.14751399999994</v>
      </c>
      <c r="AH62" s="64">
        <f t="shared" ref="AH62:AH67" si="23">AG62*100/O62</f>
        <v>28.320088213609491</v>
      </c>
      <c r="AI62" s="67">
        <f t="shared" ref="AI62:AI67" si="24">AG62*100/$AG$68</f>
        <v>0.81784239041067597</v>
      </c>
    </row>
    <row r="63" spans="1:35" s="49" customFormat="1" ht="12.75" customHeight="1">
      <c r="A63" s="142"/>
      <c r="B63" s="46" t="s">
        <v>85</v>
      </c>
      <c r="C63" s="47">
        <f>永诚!B8</f>
        <v>9.5195919999999994</v>
      </c>
      <c r="D63" s="47">
        <f>永诚!C8</f>
        <v>0.12</v>
      </c>
      <c r="E63" s="47">
        <f>永诚!D8</f>
        <v>0</v>
      </c>
      <c r="F63" s="47">
        <f>永诚!E8</f>
        <v>0</v>
      </c>
      <c r="G63" s="47">
        <f>永诚!F8</f>
        <v>2.68</v>
      </c>
      <c r="H63" s="47">
        <f>永诚!G8</f>
        <v>101.59799999999998</v>
      </c>
      <c r="I63" s="47">
        <f>永诚!H8</f>
        <v>27.010895000000001</v>
      </c>
      <c r="J63" s="47">
        <f>永诚!I8</f>
        <v>0</v>
      </c>
      <c r="K63" s="47">
        <f>永诚!J8</f>
        <v>0</v>
      </c>
      <c r="L63" s="47">
        <f>永诚!K8</f>
        <v>11.116019</v>
      </c>
      <c r="M63" s="47">
        <f>永诚!L8</f>
        <v>1.998</v>
      </c>
      <c r="N63" s="47">
        <f>永诚!M8</f>
        <v>1.8</v>
      </c>
      <c r="O63" s="47">
        <f t="shared" si="20"/>
        <v>155.84250599999999</v>
      </c>
      <c r="P63" s="47">
        <f>永诚!AD8</f>
        <v>45.619799999999998</v>
      </c>
      <c r="Q63" s="47">
        <f>永诚!O8</f>
        <v>-38.146207590999722</v>
      </c>
      <c r="R63" s="55">
        <f t="shared" si="21"/>
        <v>0.15402359927150819</v>
      </c>
      <c r="S63" s="142"/>
      <c r="T63" s="46" t="s">
        <v>85</v>
      </c>
      <c r="U63" s="47">
        <f>永诚!P8</f>
        <v>4.0587999999999999E-2</v>
      </c>
      <c r="V63" s="47">
        <f>永诚!Q8</f>
        <v>0</v>
      </c>
      <c r="W63" s="47">
        <f>永诚!R8</f>
        <v>0</v>
      </c>
      <c r="X63" s="47">
        <f>永诚!S8</f>
        <v>0</v>
      </c>
      <c r="Y63" s="47">
        <f>永诚!T8</f>
        <v>1.14E-3</v>
      </c>
      <c r="Z63" s="47">
        <f>永诚!U8</f>
        <v>79.317781999999994</v>
      </c>
      <c r="AA63" s="47">
        <f>永诚!V8</f>
        <v>43.525314999999999</v>
      </c>
      <c r="AB63" s="47">
        <f>永诚!W8</f>
        <v>0</v>
      </c>
      <c r="AC63" s="47">
        <f>永诚!X8</f>
        <v>0</v>
      </c>
      <c r="AD63" s="47">
        <f>永诚!Y8</f>
        <v>7.6465999999999992E-2</v>
      </c>
      <c r="AE63" s="47">
        <f>永诚!Z8</f>
        <v>0</v>
      </c>
      <c r="AF63" s="47">
        <f>永诚!AA8</f>
        <v>0</v>
      </c>
      <c r="AG63" s="40">
        <f t="shared" si="22"/>
        <v>122.961291</v>
      </c>
      <c r="AH63" s="48">
        <f t="shared" si="23"/>
        <v>78.900997010404865</v>
      </c>
      <c r="AI63" s="55">
        <f t="shared" si="24"/>
        <v>0.25578937314461248</v>
      </c>
    </row>
    <row r="64" spans="1:35" s="49" customFormat="1" ht="12.75" customHeight="1">
      <c r="A64" s="142"/>
      <c r="B64" s="46" t="s">
        <v>179</v>
      </c>
      <c r="C64" s="47">
        <f>民安!B8</f>
        <v>3.2</v>
      </c>
      <c r="D64" s="47">
        <f>民安!C8</f>
        <v>0</v>
      </c>
      <c r="E64" s="47">
        <f>民安!D8</f>
        <v>0</v>
      </c>
      <c r="F64" s="47">
        <f>民安!E8</f>
        <v>0</v>
      </c>
      <c r="G64" s="47">
        <f>民安!F8</f>
        <v>0.67</v>
      </c>
      <c r="H64" s="47">
        <f>民安!G8</f>
        <v>396.64</v>
      </c>
      <c r="I64" s="47">
        <f>民安!H8</f>
        <v>122.27</v>
      </c>
      <c r="J64" s="47">
        <f>民安!I8</f>
        <v>0</v>
      </c>
      <c r="K64" s="47">
        <f>民安!J8</f>
        <v>0</v>
      </c>
      <c r="L64" s="47">
        <f>民安!K8</f>
        <v>0.36</v>
      </c>
      <c r="M64" s="47">
        <f>民安!L8</f>
        <v>0</v>
      </c>
      <c r="N64" s="47">
        <f>民安!M8</f>
        <v>0</v>
      </c>
      <c r="O64" s="47">
        <f t="shared" si="20"/>
        <v>523.14</v>
      </c>
      <c r="P64" s="47">
        <f>民安!AD8</f>
        <v>117.23</v>
      </c>
      <c r="Q64" s="47">
        <f>民安!O8</f>
        <v>54.523704031900742</v>
      </c>
      <c r="R64" s="55">
        <f t="shared" si="21"/>
        <v>0.51703420197116701</v>
      </c>
      <c r="S64" s="142"/>
      <c r="T64" s="46" t="s">
        <v>179</v>
      </c>
      <c r="U64" s="47">
        <f>民安!P8</f>
        <v>0.38</v>
      </c>
      <c r="V64" s="47">
        <f>民安!Q8</f>
        <v>0</v>
      </c>
      <c r="W64" s="47">
        <f>民安!R8</f>
        <v>0</v>
      </c>
      <c r="X64" s="47">
        <f>民安!S8</f>
        <v>0</v>
      </c>
      <c r="Y64" s="47">
        <f>民安!T8</f>
        <v>4.9000000000000004</v>
      </c>
      <c r="Z64" s="47">
        <f>民安!U8</f>
        <v>179.56</v>
      </c>
      <c r="AA64" s="47">
        <f>民安!V8</f>
        <v>103.94</v>
      </c>
      <c r="AB64" s="47">
        <f>民安!W8</f>
        <v>0</v>
      </c>
      <c r="AC64" s="47">
        <f>民安!X8</f>
        <v>0</v>
      </c>
      <c r="AD64" s="47">
        <f>民安!Y8</f>
        <v>43.58</v>
      </c>
      <c r="AE64" s="47">
        <f>民安!Z8</f>
        <v>0</v>
      </c>
      <c r="AF64" s="47">
        <f>民安!AA8</f>
        <v>0</v>
      </c>
      <c r="AG64" s="40">
        <f t="shared" si="22"/>
        <v>332.35999999999996</v>
      </c>
      <c r="AH64" s="48">
        <f t="shared" si="23"/>
        <v>63.531750583017917</v>
      </c>
      <c r="AI64" s="55">
        <f t="shared" si="24"/>
        <v>0.69138958583594723</v>
      </c>
    </row>
    <row r="65" spans="1:35" s="49" customFormat="1" ht="12.75" customHeight="1">
      <c r="A65" s="142"/>
      <c r="B65" s="61" t="s">
        <v>184</v>
      </c>
      <c r="C65" s="66">
        <f>英大!B8</f>
        <v>474.1</v>
      </c>
      <c r="D65" s="66">
        <f>英大!C8</f>
        <v>0</v>
      </c>
      <c r="E65" s="66">
        <f>英大!D8</f>
        <v>0</v>
      </c>
      <c r="F65" s="66">
        <f>英大!E8</f>
        <v>0</v>
      </c>
      <c r="G65" s="66">
        <f>英大!F8</f>
        <v>107.8</v>
      </c>
      <c r="H65" s="66">
        <f>英大!G8</f>
        <v>290.60000000000002</v>
      </c>
      <c r="I65" s="66">
        <f>英大!H8</f>
        <v>81.099999999999994</v>
      </c>
      <c r="J65" s="66">
        <f>英大!I8</f>
        <v>0</v>
      </c>
      <c r="K65" s="66">
        <f>英大!J8</f>
        <v>0</v>
      </c>
      <c r="L65" s="66">
        <f>英大!K8</f>
        <v>11</v>
      </c>
      <c r="M65" s="66">
        <f>英大!L8</f>
        <v>0</v>
      </c>
      <c r="N65" s="66">
        <f>英大!M8</f>
        <v>0</v>
      </c>
      <c r="O65" s="66">
        <f t="shared" si="20"/>
        <v>964.6</v>
      </c>
      <c r="P65" s="66">
        <f>英大!AD8</f>
        <v>64.7</v>
      </c>
      <c r="Q65" s="66">
        <f>英大!O8</f>
        <v>-15.526753656187061</v>
      </c>
      <c r="R65" s="67">
        <f t="shared" si="21"/>
        <v>0.95334172730318389</v>
      </c>
      <c r="S65" s="142"/>
      <c r="T65" s="61" t="s">
        <v>184</v>
      </c>
      <c r="U65" s="66">
        <f>英大!P8</f>
        <v>32.042082999999998</v>
      </c>
      <c r="V65" s="66">
        <f>英大!Q8</f>
        <v>0</v>
      </c>
      <c r="W65" s="66">
        <f>英大!R8</f>
        <v>0</v>
      </c>
      <c r="X65" s="66">
        <f>英大!S8</f>
        <v>0</v>
      </c>
      <c r="Y65" s="66">
        <f>英大!T8</f>
        <v>110.447912</v>
      </c>
      <c r="Z65" s="66">
        <f>英大!U8</f>
        <v>288.22102799999999</v>
      </c>
      <c r="AA65" s="66">
        <f>英大!V8</f>
        <v>174.41499899999999</v>
      </c>
      <c r="AB65" s="66">
        <f>英大!W8</f>
        <v>0</v>
      </c>
      <c r="AC65" s="66">
        <f>英大!X8</f>
        <v>0</v>
      </c>
      <c r="AD65" s="66">
        <f>英大!Y8</f>
        <v>30.264498</v>
      </c>
      <c r="AE65" s="66">
        <f>英大!Z8</f>
        <v>0</v>
      </c>
      <c r="AF65" s="66">
        <f>英大!AA8</f>
        <v>0</v>
      </c>
      <c r="AG65" s="63">
        <f t="shared" si="22"/>
        <v>635.39051999999992</v>
      </c>
      <c r="AH65" s="64">
        <f t="shared" si="23"/>
        <v>65.870881194277416</v>
      </c>
      <c r="AI65" s="67">
        <f t="shared" si="24"/>
        <v>1.3217667242354292</v>
      </c>
    </row>
    <row r="66" spans="1:35" s="49" customFormat="1" ht="12.75" customHeight="1">
      <c r="A66" s="142"/>
      <c r="B66" s="46" t="s">
        <v>195</v>
      </c>
      <c r="C66" s="47">
        <f>紫金!B8</f>
        <v>12.782696000000001</v>
      </c>
      <c r="D66" s="47">
        <f>紫金!C8</f>
        <v>0.1</v>
      </c>
      <c r="E66" s="47">
        <f>紫金!D8</f>
        <v>22.493303000000001</v>
      </c>
      <c r="F66" s="47">
        <f>紫金!E8</f>
        <v>0</v>
      </c>
      <c r="G66" s="47">
        <f>紫金!F8</f>
        <v>12.464</v>
      </c>
      <c r="H66" s="47">
        <f>紫金!G8</f>
        <v>246.506562</v>
      </c>
      <c r="I66" s="47">
        <f>紫金!H8</f>
        <v>97.380319999999998</v>
      </c>
      <c r="J66" s="47">
        <f>紫金!I8</f>
        <v>0</v>
      </c>
      <c r="K66" s="47">
        <f>紫金!J8</f>
        <v>0</v>
      </c>
      <c r="L66" s="47">
        <f>紫金!K8</f>
        <v>4.5018260000000003</v>
      </c>
      <c r="M66" s="47">
        <f>紫金!L8</f>
        <v>6.0779879999999995</v>
      </c>
      <c r="N66" s="47">
        <f>紫金!M8</f>
        <v>0</v>
      </c>
      <c r="O66" s="47">
        <f t="shared" si="20"/>
        <v>402.30669499999999</v>
      </c>
      <c r="P66" s="47">
        <f>紫金!AD8</f>
        <v>94.133797999999999</v>
      </c>
      <c r="Q66" s="47">
        <f>紫金!O8</f>
        <v>-3.4946458770614717</v>
      </c>
      <c r="R66" s="55">
        <f t="shared" si="21"/>
        <v>0.39761119585002608</v>
      </c>
      <c r="S66" s="142"/>
      <c r="T66" s="46" t="s">
        <v>195</v>
      </c>
      <c r="U66" s="47">
        <f>紫金!P8</f>
        <v>0</v>
      </c>
      <c r="V66" s="47">
        <f>紫金!Q8</f>
        <v>0</v>
      </c>
      <c r="W66" s="47">
        <f>紫金!R8</f>
        <v>0</v>
      </c>
      <c r="X66" s="47">
        <f>紫金!S8</f>
        <v>0</v>
      </c>
      <c r="Y66" s="47">
        <f>紫金!T8</f>
        <v>0</v>
      </c>
      <c r="Z66" s="47">
        <f>紫金!U8</f>
        <v>177.827765</v>
      </c>
      <c r="AA66" s="47">
        <f>紫金!V8</f>
        <v>117.946527</v>
      </c>
      <c r="AB66" s="47">
        <f>紫金!W8</f>
        <v>0</v>
      </c>
      <c r="AC66" s="47">
        <f>紫金!X8</f>
        <v>0</v>
      </c>
      <c r="AD66" s="47">
        <f>紫金!Y8</f>
        <v>0</v>
      </c>
      <c r="AE66" s="47">
        <f>紫金!Z8</f>
        <v>1.593424</v>
      </c>
      <c r="AF66" s="47">
        <f>紫金!AA8</f>
        <v>0</v>
      </c>
      <c r="AG66" s="40">
        <f>SUM(U66:AF66)</f>
        <v>297.36771600000003</v>
      </c>
      <c r="AH66" s="48">
        <f t="shared" si="23"/>
        <v>73.91567669536299</v>
      </c>
      <c r="AI66" s="55">
        <f t="shared" si="24"/>
        <v>0.61859712963720559</v>
      </c>
    </row>
    <row r="67" spans="1:35" s="49" customFormat="1" ht="12.75" customHeight="1">
      <c r="A67" s="142"/>
      <c r="B67" s="46" t="s">
        <v>178</v>
      </c>
      <c r="C67" s="47">
        <f>出口信用!B8</f>
        <v>0</v>
      </c>
      <c r="D67" s="47">
        <f>出口信用!C8</f>
        <v>0</v>
      </c>
      <c r="E67" s="47">
        <f>出口信用!D8</f>
        <v>0</v>
      </c>
      <c r="F67" s="47">
        <f>出口信用!E8</f>
        <v>0</v>
      </c>
      <c r="G67" s="47">
        <f>出口信用!F8</f>
        <v>0</v>
      </c>
      <c r="H67" s="47">
        <f>出口信用!G8</f>
        <v>0</v>
      </c>
      <c r="I67" s="47">
        <f>出口信用!H8</f>
        <v>0</v>
      </c>
      <c r="J67" s="47">
        <f>出口信用!I8</f>
        <v>0</v>
      </c>
      <c r="K67" s="47">
        <f>出口信用!J8</f>
        <v>464.5</v>
      </c>
      <c r="L67" s="47">
        <f>出口信用!K8</f>
        <v>0</v>
      </c>
      <c r="M67" s="47">
        <f>出口信用!L8</f>
        <v>0</v>
      </c>
      <c r="N67" s="47">
        <f>出口信用!M8</f>
        <v>0</v>
      </c>
      <c r="O67" s="47">
        <f t="shared" si="20"/>
        <v>464.5</v>
      </c>
      <c r="P67" s="47">
        <f>出口信用!AD8</f>
        <v>0</v>
      </c>
      <c r="Q67" s="47">
        <f>出口信用!O8</f>
        <v>-1.08603066439523</v>
      </c>
      <c r="R67" s="55">
        <f t="shared" si="21"/>
        <v>0.45907861531446087</v>
      </c>
      <c r="S67" s="142"/>
      <c r="T67" s="46" t="s">
        <v>178</v>
      </c>
      <c r="U67" s="47">
        <f>出口信用!P8</f>
        <v>0</v>
      </c>
      <c r="V67" s="47">
        <f>出口信用!Q8</f>
        <v>0</v>
      </c>
      <c r="W67" s="47">
        <f>出口信用!R8</f>
        <v>0</v>
      </c>
      <c r="X67" s="47">
        <f>出口信用!S8</f>
        <v>0</v>
      </c>
      <c r="Y67" s="47">
        <f>出口信用!T8</f>
        <v>0</v>
      </c>
      <c r="Z67" s="47">
        <f>出口信用!U8</f>
        <v>0</v>
      </c>
      <c r="AA67" s="47">
        <f>出口信用!V8</f>
        <v>0</v>
      </c>
      <c r="AB67" s="47">
        <f>出口信用!W8</f>
        <v>0</v>
      </c>
      <c r="AC67" s="47">
        <f>出口信用!X8</f>
        <v>0</v>
      </c>
      <c r="AD67" s="47">
        <f>出口信用!Y8</f>
        <v>0</v>
      </c>
      <c r="AE67" s="47">
        <f>出口信用!Z8</f>
        <v>0</v>
      </c>
      <c r="AF67" s="47">
        <f>出口信用!AA8</f>
        <v>0</v>
      </c>
      <c r="AG67" s="40">
        <f t="shared" si="22"/>
        <v>0</v>
      </c>
      <c r="AH67" s="48">
        <f t="shared" si="23"/>
        <v>0</v>
      </c>
      <c r="AI67" s="55">
        <f t="shared" si="24"/>
        <v>0</v>
      </c>
    </row>
    <row r="68" spans="1:35" s="56" customFormat="1" ht="12.75" customHeight="1">
      <c r="A68" s="142"/>
      <c r="B68" s="73" t="s">
        <v>36</v>
      </c>
      <c r="C68" s="68">
        <f>SUM(C48:C67)</f>
        <v>7108.5368203666067</v>
      </c>
      <c r="D68" s="68">
        <f t="shared" ref="D68:P68" si="25">SUM(D48:D67)</f>
        <v>350.21919700000007</v>
      </c>
      <c r="E68" s="68">
        <f t="shared" si="25"/>
        <v>809.8824199999998</v>
      </c>
      <c r="F68" s="68">
        <f t="shared" si="25"/>
        <v>1615.2227309999998</v>
      </c>
      <c r="G68" s="68">
        <f t="shared" si="25"/>
        <v>4516.3672862000012</v>
      </c>
      <c r="H68" s="68">
        <f t="shared" si="25"/>
        <v>51762.639299000002</v>
      </c>
      <c r="I68" s="68">
        <f t="shared" si="25"/>
        <v>18176.575491000003</v>
      </c>
      <c r="J68" s="68">
        <f t="shared" si="25"/>
        <v>8187.2349219999996</v>
      </c>
      <c r="K68" s="68">
        <f t="shared" si="25"/>
        <v>2934.5285450000001</v>
      </c>
      <c r="L68" s="68">
        <f t="shared" si="25"/>
        <v>2814.5852990000003</v>
      </c>
      <c r="M68" s="68">
        <f t="shared" si="25"/>
        <v>2281.2273709999999</v>
      </c>
      <c r="N68" s="68">
        <f t="shared" si="25"/>
        <v>623.907916</v>
      </c>
      <c r="O68" s="68">
        <f>SUM(O48:O67)</f>
        <v>101180.92729756658</v>
      </c>
      <c r="P68" s="68">
        <f t="shared" si="25"/>
        <v>34223.399838000005</v>
      </c>
      <c r="Q68" s="69">
        <v>9.6230165098462397</v>
      </c>
      <c r="R68" s="70">
        <f t="shared" si="21"/>
        <v>100.00000000000001</v>
      </c>
      <c r="S68" s="142"/>
      <c r="T68" s="73" t="s">
        <v>36</v>
      </c>
      <c r="U68" s="68">
        <f t="shared" ref="U68:AG68" si="26">SUM(U48:U67)</f>
        <v>2315.61450479</v>
      </c>
      <c r="V68" s="68">
        <f t="shared" si="26"/>
        <v>67.603879000000006</v>
      </c>
      <c r="W68" s="68">
        <f t="shared" si="26"/>
        <v>378.75447846533081</v>
      </c>
      <c r="X68" s="68">
        <f t="shared" si="26"/>
        <v>793.85921300000007</v>
      </c>
      <c r="Y68" s="68">
        <f t="shared" si="26"/>
        <v>1677.1914004000005</v>
      </c>
      <c r="Z68" s="68">
        <f t="shared" si="26"/>
        <v>23085.472295799998</v>
      </c>
      <c r="AA68" s="68">
        <f t="shared" si="26"/>
        <v>15806.894981200005</v>
      </c>
      <c r="AB68" s="68">
        <f t="shared" si="26"/>
        <v>2248.0189169999999</v>
      </c>
      <c r="AC68" s="68">
        <f t="shared" si="26"/>
        <v>167.87733999999998</v>
      </c>
      <c r="AD68" s="68">
        <f t="shared" si="26"/>
        <v>672.89346599999999</v>
      </c>
      <c r="AE68" s="68">
        <f t="shared" si="26"/>
        <v>763.55857300000002</v>
      </c>
      <c r="AF68" s="68">
        <f t="shared" si="26"/>
        <v>93.566451000000001</v>
      </c>
      <c r="AG68" s="68">
        <f t="shared" si="26"/>
        <v>48071.305499655333</v>
      </c>
      <c r="AH68" s="70">
        <f t="shared" si="18"/>
        <v>47.510244058428846</v>
      </c>
      <c r="AI68" s="70">
        <f t="shared" si="19"/>
        <v>100</v>
      </c>
    </row>
    <row r="69" spans="1:35" s="49" customFormat="1" ht="12.75" customHeight="1">
      <c r="A69" s="142" t="s">
        <v>71</v>
      </c>
      <c r="B69" s="46" t="s">
        <v>55</v>
      </c>
      <c r="C69" s="47">
        <f>人保!B9</f>
        <v>1993.5</v>
      </c>
      <c r="D69" s="47">
        <f>人保!C9</f>
        <v>1124</v>
      </c>
      <c r="E69" s="47">
        <f>人保!D9</f>
        <v>643.79999999999995</v>
      </c>
      <c r="F69" s="47">
        <f>人保!E9</f>
        <v>439.7</v>
      </c>
      <c r="G69" s="47">
        <f>人保!F9</f>
        <v>5475</v>
      </c>
      <c r="H69" s="47">
        <f>人保!G9</f>
        <v>29257.5</v>
      </c>
      <c r="I69" s="47">
        <f>人保!H9</f>
        <v>10576.9</v>
      </c>
      <c r="J69" s="47">
        <f>人保!I9</f>
        <v>14687.5</v>
      </c>
      <c r="K69" s="47">
        <f>人保!J9</f>
        <v>475.8</v>
      </c>
      <c r="L69" s="47">
        <f>人保!K9</f>
        <v>1052</v>
      </c>
      <c r="M69" s="47">
        <f>人保!L9</f>
        <v>6684.1</v>
      </c>
      <c r="N69" s="47">
        <f>人保!M9</f>
        <v>14.8</v>
      </c>
      <c r="O69" s="47">
        <f>SUM(C69:N69)</f>
        <v>72424.60000000002</v>
      </c>
      <c r="P69" s="47">
        <f>人保!AD9</f>
        <v>13595.8</v>
      </c>
      <c r="Q69" s="55">
        <f>人保!O9</f>
        <v>14.01</v>
      </c>
      <c r="R69" s="55">
        <f t="shared" ref="R69:R87" si="27">O69*100/$O$87</f>
        <v>43.778824943475676</v>
      </c>
      <c r="S69" s="142" t="s">
        <v>71</v>
      </c>
      <c r="T69" s="46" t="s">
        <v>55</v>
      </c>
      <c r="U69" s="47">
        <f>人保!P9</f>
        <v>330</v>
      </c>
      <c r="V69" s="47">
        <f>人保!Q9</f>
        <v>341</v>
      </c>
      <c r="W69" s="47">
        <f>人保!R9</f>
        <v>145.6</v>
      </c>
      <c r="X69" s="47">
        <f>人保!S9</f>
        <v>27.9</v>
      </c>
      <c r="Y69" s="47">
        <f>人保!T9</f>
        <v>1172.5</v>
      </c>
      <c r="Z69" s="47">
        <f>人保!U9</f>
        <v>12375.4</v>
      </c>
      <c r="AA69" s="47">
        <f>人保!V9</f>
        <v>7888.4</v>
      </c>
      <c r="AB69" s="47">
        <f>人保!W9</f>
        <v>5313.3</v>
      </c>
      <c r="AC69" s="47">
        <f>人保!X9</f>
        <v>2.7</v>
      </c>
      <c r="AD69" s="47">
        <f>人保!Y9</f>
        <v>43.1</v>
      </c>
      <c r="AE69" s="47">
        <f>人保!Z9</f>
        <v>3686.1</v>
      </c>
      <c r="AF69" s="47">
        <f>人保!AA9</f>
        <v>0</v>
      </c>
      <c r="AG69" s="40">
        <f t="shared" ref="AG69:AG158" si="28">SUM(U69:AF69)</f>
        <v>31325.999999999996</v>
      </c>
      <c r="AH69" s="48">
        <f t="shared" ref="AH69:AH87" si="29">AG69*100/O69</f>
        <v>43.253259251690707</v>
      </c>
      <c r="AI69" s="55">
        <f t="shared" ref="AI69:AI87" si="30">AG69*100/$AG$87</f>
        <v>38.898663966550544</v>
      </c>
    </row>
    <row r="70" spans="1:35" s="49" customFormat="1" ht="12.75" customHeight="1">
      <c r="A70" s="142"/>
      <c r="B70" s="46" t="s">
        <v>56</v>
      </c>
      <c r="C70" s="50">
        <f>平安!B9</f>
        <v>469.21441799999997</v>
      </c>
      <c r="D70" s="50">
        <f>平安!C9</f>
        <v>11.518751</v>
      </c>
      <c r="E70" s="50">
        <f>平安!D9</f>
        <v>19.139779999999998</v>
      </c>
      <c r="F70" s="50">
        <f>平安!E9</f>
        <v>178.47687500000001</v>
      </c>
      <c r="G70" s="50">
        <f>平安!F9</f>
        <v>476.53650399999998</v>
      </c>
      <c r="H70" s="50">
        <f>平安!G9</f>
        <v>12032.946692000001</v>
      </c>
      <c r="I70" s="50">
        <f>平安!H9</f>
        <v>4052.4526049999995</v>
      </c>
      <c r="J70" s="50">
        <f>平安!I9</f>
        <v>0</v>
      </c>
      <c r="K70" s="50">
        <f>平安!J9</f>
        <v>0.90720000000000001</v>
      </c>
      <c r="L70" s="50">
        <f>平安!K9</f>
        <v>300.33448799999996</v>
      </c>
      <c r="M70" s="50">
        <f>平安!L9</f>
        <v>32.296861</v>
      </c>
      <c r="N70" s="50">
        <f>平安!M9</f>
        <v>147.21759</v>
      </c>
      <c r="O70" s="47">
        <f t="shared" ref="O70:O86" si="31">SUM(C70:N70)</f>
        <v>17721.041764000001</v>
      </c>
      <c r="P70" s="47">
        <f>平安!AD9</f>
        <v>8356.8033950000008</v>
      </c>
      <c r="Q70" s="51">
        <f>平安!O9</f>
        <v>23.079547427820767</v>
      </c>
      <c r="R70" s="55">
        <f t="shared" si="27"/>
        <v>10.711918121773227</v>
      </c>
      <c r="S70" s="142"/>
      <c r="T70" s="46" t="s">
        <v>56</v>
      </c>
      <c r="U70" s="52">
        <f>平安!P9</f>
        <v>314.261009</v>
      </c>
      <c r="V70" s="52">
        <f>平安!Q9</f>
        <v>0.23807800000000001</v>
      </c>
      <c r="W70" s="52">
        <f>平安!R9</f>
        <v>9.1254999999999989E-2</v>
      </c>
      <c r="X70" s="52">
        <f>平安!S9</f>
        <v>20.298473000000001</v>
      </c>
      <c r="Y70" s="52">
        <f>平安!T9</f>
        <v>137.234387</v>
      </c>
      <c r="Z70" s="52">
        <f>平安!U9</f>
        <v>4657.4095730000008</v>
      </c>
      <c r="AA70" s="52">
        <f>平安!V9</f>
        <v>2601.1955950000001</v>
      </c>
      <c r="AB70" s="52">
        <f>平安!W9</f>
        <v>2.7899999999999999E-3</v>
      </c>
      <c r="AC70" s="52">
        <f>平安!X9</f>
        <v>0</v>
      </c>
      <c r="AD70" s="52">
        <f>平安!Y9</f>
        <v>15.669204999999998</v>
      </c>
      <c r="AE70" s="52">
        <f>平安!Z9</f>
        <v>15.057392999999999</v>
      </c>
      <c r="AF70" s="52">
        <f>平安!AA9</f>
        <v>3.3060139999999998</v>
      </c>
      <c r="AG70" s="40">
        <f t="shared" si="28"/>
        <v>7764.7637720000002</v>
      </c>
      <c r="AH70" s="48">
        <f t="shared" si="29"/>
        <v>43.816632652906371</v>
      </c>
      <c r="AI70" s="55">
        <f t="shared" si="30"/>
        <v>9.6417971252848602</v>
      </c>
    </row>
    <row r="71" spans="1:35" s="49" customFormat="1" ht="12.75" customHeight="1">
      <c r="A71" s="142"/>
      <c r="B71" s="61" t="s">
        <v>57</v>
      </c>
      <c r="C71" s="62">
        <f>太平洋!B9</f>
        <v>557.3424551709104</v>
      </c>
      <c r="D71" s="62">
        <f>太平洋!C9</f>
        <v>12.941558000000001</v>
      </c>
      <c r="E71" s="62">
        <f>太平洋!D9</f>
        <v>163.72821199999998</v>
      </c>
      <c r="F71" s="62">
        <f>太平洋!E9</f>
        <v>91.010836314200006</v>
      </c>
      <c r="G71" s="62">
        <f>太平洋!F9</f>
        <v>853.62073499999997</v>
      </c>
      <c r="H71" s="62">
        <f>太平洋!G9</f>
        <v>7876.8269150000006</v>
      </c>
      <c r="I71" s="62">
        <f>太平洋!H9</f>
        <v>2484.9731149999998</v>
      </c>
      <c r="J71" s="62">
        <f>太平洋!I9</f>
        <v>929.742977</v>
      </c>
      <c r="K71" s="62">
        <f>太平洋!J9</f>
        <v>0</v>
      </c>
      <c r="L71" s="62">
        <f>太平洋!K9</f>
        <v>840.142145999999</v>
      </c>
      <c r="M71" s="62">
        <f>太平洋!L9</f>
        <v>1407.4297440000005</v>
      </c>
      <c r="N71" s="62">
        <f>太平洋!M9</f>
        <v>68.074349999999995</v>
      </c>
      <c r="O71" s="66">
        <f t="shared" si="31"/>
        <v>15285.833043485112</v>
      </c>
      <c r="P71" s="66">
        <f>太平洋!AD9</f>
        <v>3913.4185929999999</v>
      </c>
      <c r="Q71" s="65">
        <f>太平洋!O9</f>
        <v>17.56856223602583</v>
      </c>
      <c r="R71" s="67">
        <f t="shared" si="27"/>
        <v>9.239896512040529</v>
      </c>
      <c r="S71" s="142"/>
      <c r="T71" s="61" t="s">
        <v>57</v>
      </c>
      <c r="U71" s="62">
        <f>太平洋!P9</f>
        <v>134.4848458516054</v>
      </c>
      <c r="V71" s="62">
        <f>太平洋!Q9</f>
        <v>0</v>
      </c>
      <c r="W71" s="62">
        <f>太平洋!R9</f>
        <v>0</v>
      </c>
      <c r="X71" s="62">
        <f>太平洋!S9</f>
        <v>13.081251000000002</v>
      </c>
      <c r="Y71" s="62">
        <f>太平洋!T9</f>
        <v>207.87045800000001</v>
      </c>
      <c r="Z71" s="62">
        <f>太平洋!U9</f>
        <v>3744.7645901999995</v>
      </c>
      <c r="AA71" s="62">
        <f>太平洋!V9</f>
        <v>2178.0457000000001</v>
      </c>
      <c r="AB71" s="62">
        <f>太平洋!W9</f>
        <v>255.56559999999999</v>
      </c>
      <c r="AC71" s="62">
        <f>太平洋!X9</f>
        <v>0</v>
      </c>
      <c r="AD71" s="62">
        <f>太平洋!Y9</f>
        <v>306.47936100000004</v>
      </c>
      <c r="AE71" s="62">
        <f>太平洋!Z9</f>
        <v>723.61047159780003</v>
      </c>
      <c r="AF71" s="62">
        <f>太平洋!AA9</f>
        <v>36.872772999999995</v>
      </c>
      <c r="AG71" s="63">
        <f t="shared" si="28"/>
        <v>7600.775050649404</v>
      </c>
      <c r="AH71" s="64">
        <f t="shared" si="29"/>
        <v>49.724310274924058</v>
      </c>
      <c r="AI71" s="67">
        <f t="shared" si="30"/>
        <v>9.4381662063638014</v>
      </c>
    </row>
    <row r="72" spans="1:35" s="49" customFormat="1" ht="11.25" customHeight="1">
      <c r="A72" s="142"/>
      <c r="B72" s="46" t="s">
        <v>58</v>
      </c>
      <c r="C72" s="50">
        <f>华安!B9</f>
        <v>72.7</v>
      </c>
      <c r="D72" s="50">
        <f>华安!C9</f>
        <v>7.1</v>
      </c>
      <c r="E72" s="50">
        <f>华安!D9</f>
        <v>0</v>
      </c>
      <c r="F72" s="50">
        <f>华安!E9</f>
        <v>0</v>
      </c>
      <c r="G72" s="50">
        <f>华安!F9</f>
        <v>0</v>
      </c>
      <c r="H72" s="50">
        <f>华安!G9</f>
        <v>440.7</v>
      </c>
      <c r="I72" s="50">
        <f>华安!H9</f>
        <v>307.8</v>
      </c>
      <c r="J72" s="50">
        <f>华安!I9</f>
        <v>0</v>
      </c>
      <c r="K72" s="50">
        <f>华安!J9</f>
        <v>0</v>
      </c>
      <c r="L72" s="50">
        <f>华安!K9</f>
        <v>26</v>
      </c>
      <c r="M72" s="50">
        <f>华安!L9</f>
        <v>0</v>
      </c>
      <c r="N72" s="50">
        <f>华安!M9</f>
        <v>1</v>
      </c>
      <c r="O72" s="47">
        <f t="shared" si="31"/>
        <v>855.3</v>
      </c>
      <c r="P72" s="47">
        <f>华安!AD9</f>
        <v>108.6</v>
      </c>
      <c r="Q72" s="51">
        <f>华安!O9</f>
        <v>-11.861088211046994</v>
      </c>
      <c r="R72" s="55">
        <f t="shared" si="27"/>
        <v>0.51700705249535017</v>
      </c>
      <c r="S72" s="142"/>
      <c r="T72" s="46" t="s">
        <v>58</v>
      </c>
      <c r="U72" s="50">
        <f>华安!P9</f>
        <v>0.2</v>
      </c>
      <c r="V72" s="50">
        <f>华安!Q9</f>
        <v>0</v>
      </c>
      <c r="W72" s="50">
        <f>华安!R9</f>
        <v>0</v>
      </c>
      <c r="X72" s="50">
        <f>华安!S9</f>
        <v>0</v>
      </c>
      <c r="Y72" s="50">
        <f>华安!T9</f>
        <v>0</v>
      </c>
      <c r="Z72" s="50">
        <f>华安!U9</f>
        <v>196.61161139999999</v>
      </c>
      <c r="AA72" s="50">
        <f>华安!V9</f>
        <v>324.27440760000002</v>
      </c>
      <c r="AB72" s="50">
        <f>华安!W9</f>
        <v>0</v>
      </c>
      <c r="AC72" s="50">
        <f>华安!X9</f>
        <v>0</v>
      </c>
      <c r="AD72" s="50">
        <f>华安!Y9</f>
        <v>0.7</v>
      </c>
      <c r="AE72" s="50">
        <f>华安!Z9</f>
        <v>0</v>
      </c>
      <c r="AF72" s="50">
        <f>华安!AA9</f>
        <v>0.1</v>
      </c>
      <c r="AG72" s="40">
        <f t="shared" si="28"/>
        <v>521.88601900000003</v>
      </c>
      <c r="AH72" s="48">
        <f t="shared" si="29"/>
        <v>61.017890681632181</v>
      </c>
      <c r="AI72" s="55">
        <f t="shared" si="30"/>
        <v>0.64804535791105844</v>
      </c>
    </row>
    <row r="73" spans="1:35" s="49" customFormat="1" ht="12" customHeight="1">
      <c r="A73" s="142"/>
      <c r="B73" s="46" t="s">
        <v>60</v>
      </c>
      <c r="C73" s="50">
        <f>太平!B9</f>
        <v>41.326422999999998</v>
      </c>
      <c r="D73" s="50">
        <f>太平!C9</f>
        <v>0</v>
      </c>
      <c r="E73" s="50">
        <f>太平!D9</f>
        <v>0</v>
      </c>
      <c r="F73" s="50">
        <f>太平!E9</f>
        <v>5.7629440000000001</v>
      </c>
      <c r="G73" s="50">
        <f>太平!F9</f>
        <v>34.91377</v>
      </c>
      <c r="H73" s="50">
        <f>太平!G9</f>
        <v>672.02724400000011</v>
      </c>
      <c r="I73" s="50">
        <f>太平!H9</f>
        <v>178.16174899999999</v>
      </c>
      <c r="J73" s="50">
        <f>太平!I9</f>
        <v>0</v>
      </c>
      <c r="K73" s="50">
        <f>太平!J9</f>
        <v>0</v>
      </c>
      <c r="L73" s="50">
        <f>太平!K9</f>
        <v>41.834516999999998</v>
      </c>
      <c r="M73" s="50">
        <f>太平!L9</f>
        <v>4635.4269999999997</v>
      </c>
      <c r="N73" s="50">
        <f>太平!M9</f>
        <v>0</v>
      </c>
      <c r="O73" s="47">
        <f t="shared" si="31"/>
        <v>5609.4536470000003</v>
      </c>
      <c r="P73" s="47">
        <f>太平!AD9</f>
        <v>316.12446999999997</v>
      </c>
      <c r="Q73" s="51">
        <f>太平!O9</f>
        <v>65.578591745194359</v>
      </c>
      <c r="R73" s="55">
        <f t="shared" si="27"/>
        <v>3.3907717714775663</v>
      </c>
      <c r="S73" s="142"/>
      <c r="T73" s="46" t="s">
        <v>60</v>
      </c>
      <c r="U73" s="50">
        <f>太平!P9</f>
        <v>4.5041359999999999</v>
      </c>
      <c r="V73" s="50">
        <f>太平!Q9</f>
        <v>0</v>
      </c>
      <c r="W73" s="50">
        <f>太平!R9</f>
        <v>0</v>
      </c>
      <c r="X73" s="50">
        <f>太平!S9</f>
        <v>0</v>
      </c>
      <c r="Y73" s="50">
        <f>太平!T9</f>
        <v>0.636907</v>
      </c>
      <c r="Z73" s="50">
        <f>太平!U9</f>
        <v>398.54522500000002</v>
      </c>
      <c r="AA73" s="50">
        <f>太平!V9</f>
        <v>173.919984</v>
      </c>
      <c r="AB73" s="50">
        <f>太平!W9</f>
        <v>0</v>
      </c>
      <c r="AC73" s="50">
        <f>太平!X9</f>
        <v>0</v>
      </c>
      <c r="AD73" s="50">
        <f>太平!Y9</f>
        <v>8.3522490000000005</v>
      </c>
      <c r="AE73" s="50">
        <f>太平!Z9</f>
        <v>2730.2437190000001</v>
      </c>
      <c r="AF73" s="50">
        <f>太平!AA9</f>
        <v>0</v>
      </c>
      <c r="AG73" s="40">
        <f t="shared" si="28"/>
        <v>3316.2022200000001</v>
      </c>
      <c r="AH73" s="48">
        <f t="shared" si="29"/>
        <v>59.118096497214893</v>
      </c>
      <c r="AI73" s="55">
        <f t="shared" si="30"/>
        <v>4.1178521292507488</v>
      </c>
    </row>
    <row r="74" spans="1:35" s="49" customFormat="1" ht="11.25" customHeight="1">
      <c r="A74" s="142"/>
      <c r="B74" s="61" t="s">
        <v>59</v>
      </c>
      <c r="C74" s="66">
        <f>天安!B9</f>
        <v>57.405926999999998</v>
      </c>
      <c r="D74" s="66">
        <f>天安!C9</f>
        <v>15.7371</v>
      </c>
      <c r="E74" s="66">
        <f>天安!D9</f>
        <v>0</v>
      </c>
      <c r="F74" s="66">
        <f>天安!E9</f>
        <v>16.57</v>
      </c>
      <c r="G74" s="66">
        <f>天安!F9</f>
        <v>5.0890000000000004</v>
      </c>
      <c r="H74" s="66">
        <f>天安!G9</f>
        <v>762.97178399999996</v>
      </c>
      <c r="I74" s="66">
        <f>天安!H9</f>
        <v>229.55993100000001</v>
      </c>
      <c r="J74" s="66">
        <f>天安!I9</f>
        <v>0</v>
      </c>
      <c r="K74" s="66">
        <f>天安!J9</f>
        <v>0</v>
      </c>
      <c r="L74" s="66">
        <f>天安!K9</f>
        <v>129.49613100000002</v>
      </c>
      <c r="M74" s="66">
        <f>天安!L9</f>
        <v>145.696</v>
      </c>
      <c r="N74" s="66">
        <f>天安!M9</f>
        <v>0</v>
      </c>
      <c r="O74" s="66">
        <f t="shared" si="31"/>
        <v>1362.525873</v>
      </c>
      <c r="P74" s="66">
        <f>天安!AD9</f>
        <v>272.59534299999996</v>
      </c>
      <c r="Q74" s="67">
        <f>天安!O9</f>
        <v>-3.9802652600193653</v>
      </c>
      <c r="R74" s="67">
        <f t="shared" si="27"/>
        <v>0.82361216596326892</v>
      </c>
      <c r="S74" s="142"/>
      <c r="T74" s="61" t="s">
        <v>59</v>
      </c>
      <c r="U74" s="66">
        <f>天安!P9</f>
        <v>0</v>
      </c>
      <c r="V74" s="66">
        <f>天安!Q9</f>
        <v>0.3896</v>
      </c>
      <c r="W74" s="66">
        <f>天安!R9</f>
        <v>0</v>
      </c>
      <c r="X74" s="66">
        <f>天安!S9</f>
        <v>0</v>
      </c>
      <c r="Y74" s="66">
        <f>天安!T9</f>
        <v>0</v>
      </c>
      <c r="Z74" s="66">
        <f>天安!U9</f>
        <v>604.10209999999995</v>
      </c>
      <c r="AA74" s="66">
        <f>天安!V9</f>
        <v>322.31640099999998</v>
      </c>
      <c r="AB74" s="66">
        <f>天安!W9</f>
        <v>0</v>
      </c>
      <c r="AC74" s="66">
        <f>天安!X9</f>
        <v>0</v>
      </c>
      <c r="AD74" s="66">
        <f>天安!Y9</f>
        <v>14.454560000000001</v>
      </c>
      <c r="AE74" s="66">
        <f>天安!Z9</f>
        <v>70.789403000000007</v>
      </c>
      <c r="AF74" s="66">
        <f>天安!AA9</f>
        <v>0</v>
      </c>
      <c r="AG74" s="63">
        <f t="shared" si="28"/>
        <v>1012.0520639999999</v>
      </c>
      <c r="AH74" s="64">
        <f t="shared" si="29"/>
        <v>74.277640084123362</v>
      </c>
      <c r="AI74" s="67">
        <f t="shared" si="30"/>
        <v>1.2567028396281015</v>
      </c>
    </row>
    <row r="75" spans="1:35" s="49" customFormat="1" ht="12.75" customHeight="1">
      <c r="A75" s="142"/>
      <c r="B75" s="46" t="s">
        <v>61</v>
      </c>
      <c r="C75" s="47">
        <f>大地!B9</f>
        <v>135.33434299999999</v>
      </c>
      <c r="D75" s="47">
        <f>大地!C9</f>
        <v>9.6177759999999992</v>
      </c>
      <c r="E75" s="47">
        <f>大地!D9</f>
        <v>0</v>
      </c>
      <c r="F75" s="47">
        <f>大地!E9</f>
        <v>4.20953</v>
      </c>
      <c r="G75" s="47">
        <f>大地!F9</f>
        <v>366.36672900000002</v>
      </c>
      <c r="H75" s="47">
        <f>大地!G9</f>
        <v>2183.549309</v>
      </c>
      <c r="I75" s="47">
        <f>大地!H9</f>
        <v>853.53915900000004</v>
      </c>
      <c r="J75" s="47">
        <f>大地!I9</f>
        <v>0</v>
      </c>
      <c r="K75" s="47">
        <f>大地!J9</f>
        <v>0</v>
      </c>
      <c r="L75" s="47">
        <f>大地!K9</f>
        <v>654.15130099999999</v>
      </c>
      <c r="M75" s="47">
        <f>大地!L9</f>
        <v>40.145800000000001</v>
      </c>
      <c r="N75" s="47">
        <f>大地!M9</f>
        <v>0</v>
      </c>
      <c r="O75" s="47">
        <f t="shared" si="31"/>
        <v>4246.913947</v>
      </c>
      <c r="P75" s="47">
        <f>大地!AD9</f>
        <v>1558.6195560000001</v>
      </c>
      <c r="Q75" s="55">
        <f>大地!O9</f>
        <v>20.585906696650326</v>
      </c>
      <c r="R75" s="55">
        <f t="shared" si="27"/>
        <v>2.5671512474451816</v>
      </c>
      <c r="S75" s="142"/>
      <c r="T75" s="46" t="s">
        <v>61</v>
      </c>
      <c r="U75" s="47">
        <f>大地!P9</f>
        <v>1.2255579999999999</v>
      </c>
      <c r="V75" s="47">
        <f>大地!Q9</f>
        <v>0</v>
      </c>
      <c r="W75" s="47">
        <f>大地!R9</f>
        <v>0</v>
      </c>
      <c r="X75" s="47">
        <f>大地!S9</f>
        <v>0</v>
      </c>
      <c r="Y75" s="47">
        <f>大地!T9</f>
        <v>126.90843400000001</v>
      </c>
      <c r="Z75" s="47">
        <f>大地!U9</f>
        <v>980.93814000000009</v>
      </c>
      <c r="AA75" s="47">
        <f>大地!V9</f>
        <v>636.94542200000012</v>
      </c>
      <c r="AB75" s="47">
        <f>大地!W9</f>
        <v>0</v>
      </c>
      <c r="AC75" s="47">
        <f>大地!X9</f>
        <v>0</v>
      </c>
      <c r="AD75" s="47">
        <f>大地!Y9</f>
        <v>128.91906399999999</v>
      </c>
      <c r="AE75" s="47">
        <f>大地!Z9</f>
        <v>15.636457</v>
      </c>
      <c r="AF75" s="47">
        <f>大地!AA9</f>
        <v>0</v>
      </c>
      <c r="AG75" s="40">
        <f t="shared" si="28"/>
        <v>1890.573075</v>
      </c>
      <c r="AH75" s="48">
        <f t="shared" si="29"/>
        <v>44.516397049567999</v>
      </c>
      <c r="AI75" s="55">
        <f t="shared" si="30"/>
        <v>2.3475951844676359</v>
      </c>
    </row>
    <row r="76" spans="1:35" s="49" customFormat="1" ht="12.75" customHeight="1">
      <c r="A76" s="142"/>
      <c r="B76" s="46" t="s">
        <v>181</v>
      </c>
      <c r="C76" s="47">
        <f>中华联合!B9</f>
        <v>190.70893999999998</v>
      </c>
      <c r="D76" s="47">
        <f>中华联合!C9</f>
        <v>193.29501100000002</v>
      </c>
      <c r="E76" s="47">
        <f>中华联合!D9</f>
        <v>108.984948</v>
      </c>
      <c r="F76" s="47">
        <f>中华联合!E9</f>
        <v>8.0000400000000003</v>
      </c>
      <c r="G76" s="47">
        <f>中华联合!F9</f>
        <v>773.12427100000002</v>
      </c>
      <c r="H76" s="47">
        <f>中华联合!G9</f>
        <v>6317.7334920000003</v>
      </c>
      <c r="I76" s="47">
        <f>中华联合!H9</f>
        <v>2789.7733490000001</v>
      </c>
      <c r="J76" s="47">
        <f>中华联合!I9</f>
        <v>6837.4635410000001</v>
      </c>
      <c r="K76" s="47">
        <f>中华联合!J9</f>
        <v>0</v>
      </c>
      <c r="L76" s="47">
        <f>中华联合!K9</f>
        <v>660.74263499999995</v>
      </c>
      <c r="M76" s="47">
        <f>中华联合!L9</f>
        <v>4107.2245929999999</v>
      </c>
      <c r="N76" s="47">
        <f>中华联合!M9</f>
        <v>0</v>
      </c>
      <c r="O76" s="47">
        <f t="shared" si="31"/>
        <v>21987.05082</v>
      </c>
      <c r="P76" s="47">
        <f>中华联合!AD9</f>
        <v>2449.0486090000004</v>
      </c>
      <c r="Q76" s="55">
        <f>中华联合!O9</f>
        <v>21.38254217107712</v>
      </c>
      <c r="R76" s="55">
        <f t="shared" si="27"/>
        <v>13.290611875965944</v>
      </c>
      <c r="S76" s="142"/>
      <c r="T76" s="46" t="s">
        <v>181</v>
      </c>
      <c r="U76" s="47">
        <f>中华联合!P9</f>
        <v>83.298168000000004</v>
      </c>
      <c r="V76" s="47">
        <f>中华联合!Q9</f>
        <v>25.25</v>
      </c>
      <c r="W76" s="47">
        <f>中华联合!R9</f>
        <v>6.0643539999999998</v>
      </c>
      <c r="X76" s="47">
        <f>中华联合!S9</f>
        <v>0</v>
      </c>
      <c r="Y76" s="47">
        <f>中华联合!T9</f>
        <v>294.40782999999999</v>
      </c>
      <c r="Z76" s="47">
        <f>中华联合!U9</f>
        <v>2471.7965559999998</v>
      </c>
      <c r="AA76" s="47">
        <f>中华联合!V9</f>
        <v>1943.4281550000001</v>
      </c>
      <c r="AB76" s="47">
        <f>中华联合!W9</f>
        <v>3404.100782</v>
      </c>
      <c r="AC76" s="47">
        <f>中华联合!X9</f>
        <v>0</v>
      </c>
      <c r="AD76" s="47">
        <f>中华联合!Y9</f>
        <v>239.20482699999999</v>
      </c>
      <c r="AE76" s="47">
        <f>中华联合!Z9</f>
        <v>3744.6128570000001</v>
      </c>
      <c r="AF76" s="47">
        <f>中华联合!AA9</f>
        <v>0</v>
      </c>
      <c r="AG76" s="40">
        <f t="shared" si="28"/>
        <v>12212.163528999999</v>
      </c>
      <c r="AH76" s="48">
        <f t="shared" si="29"/>
        <v>55.542526503333931</v>
      </c>
      <c r="AI76" s="55">
        <f t="shared" si="30"/>
        <v>15.164299477084056</v>
      </c>
    </row>
    <row r="77" spans="1:35" s="49" customFormat="1" ht="12.75" customHeight="1">
      <c r="A77" s="142"/>
      <c r="B77" s="61" t="s">
        <v>64</v>
      </c>
      <c r="C77" s="66">
        <f>阳光!B9</f>
        <v>94.446372999999994</v>
      </c>
      <c r="D77" s="66">
        <f>阳光!C9</f>
        <v>6.423794</v>
      </c>
      <c r="E77" s="66">
        <f>阳光!D9</f>
        <v>141.97724499999998</v>
      </c>
      <c r="F77" s="66">
        <f>阳光!E9</f>
        <v>1.0585</v>
      </c>
      <c r="G77" s="66">
        <f>阳光!F9</f>
        <v>123.854901</v>
      </c>
      <c r="H77" s="66">
        <f>阳光!G9</f>
        <v>1139.361496</v>
      </c>
      <c r="I77" s="66">
        <f>阳光!H9</f>
        <v>419.60014400000006</v>
      </c>
      <c r="J77" s="66">
        <f>阳光!I9</f>
        <v>0</v>
      </c>
      <c r="K77" s="66">
        <f>阳光!J9</f>
        <v>2.4</v>
      </c>
      <c r="L77" s="66">
        <f>阳光!K9</f>
        <v>462.94339600000001</v>
      </c>
      <c r="M77" s="66">
        <f>阳光!L9</f>
        <v>0</v>
      </c>
      <c r="N77" s="66">
        <f>阳光!M9</f>
        <v>8.1234389999999994</v>
      </c>
      <c r="O77" s="66">
        <f t="shared" si="31"/>
        <v>2400.189288</v>
      </c>
      <c r="P77" s="66">
        <f>阳光!AD9</f>
        <v>979.77502099999992</v>
      </c>
      <c r="Q77" s="67">
        <f>阳光!O9</f>
        <v>19.463710209119377</v>
      </c>
      <c r="R77" s="67">
        <f t="shared" si="27"/>
        <v>1.450853255255224</v>
      </c>
      <c r="S77" s="142"/>
      <c r="T77" s="61" t="s">
        <v>64</v>
      </c>
      <c r="U77" s="66">
        <f>阳光!P9</f>
        <v>1.162453</v>
      </c>
      <c r="V77" s="66">
        <f>阳光!Q9</f>
        <v>0</v>
      </c>
      <c r="W77" s="66">
        <f>阳光!R9</f>
        <v>0</v>
      </c>
      <c r="X77" s="66">
        <f>阳光!S9</f>
        <v>0</v>
      </c>
      <c r="Y77" s="66">
        <f>阳光!T9</f>
        <v>41.566699999999997</v>
      </c>
      <c r="Z77" s="66">
        <f>阳光!U9</f>
        <v>504.74443200000002</v>
      </c>
      <c r="AA77" s="66">
        <f>阳光!V9</f>
        <v>310.95519900000005</v>
      </c>
      <c r="AB77" s="66">
        <f>阳光!W9</f>
        <v>0</v>
      </c>
      <c r="AC77" s="66">
        <f>阳光!X9</f>
        <v>0</v>
      </c>
      <c r="AD77" s="66">
        <f>阳光!Y9</f>
        <v>223.70201400000002</v>
      </c>
      <c r="AE77" s="66">
        <f>阳光!Z9</f>
        <v>0</v>
      </c>
      <c r="AF77" s="66">
        <f>阳光!AA9</f>
        <v>0</v>
      </c>
      <c r="AG77" s="63">
        <f t="shared" si="28"/>
        <v>1082.1307979999999</v>
      </c>
      <c r="AH77" s="64">
        <f t="shared" si="29"/>
        <v>45.085227378116684</v>
      </c>
      <c r="AI77" s="67">
        <f t="shared" si="30"/>
        <v>1.3437222204959838</v>
      </c>
    </row>
    <row r="78" spans="1:35" s="49" customFormat="1" ht="12.75" customHeight="1">
      <c r="A78" s="142"/>
      <c r="B78" s="46" t="s">
        <v>63</v>
      </c>
      <c r="C78" s="47">
        <f>安邦!B9</f>
        <v>0</v>
      </c>
      <c r="D78" s="47">
        <f>安邦!C9</f>
        <v>0</v>
      </c>
      <c r="E78" s="47">
        <f>安邦!D9</f>
        <v>0</v>
      </c>
      <c r="F78" s="47">
        <f>安邦!E9</f>
        <v>0</v>
      </c>
      <c r="G78" s="47">
        <f>安邦!F9</f>
        <v>1.4106000000000001</v>
      </c>
      <c r="H78" s="47">
        <f>安邦!G9</f>
        <v>317.49171000000001</v>
      </c>
      <c r="I78" s="47">
        <f>安邦!H9</f>
        <v>229.51752000000002</v>
      </c>
      <c r="J78" s="47">
        <f>安邦!I9</f>
        <v>0</v>
      </c>
      <c r="K78" s="47">
        <f>安邦!J9</f>
        <v>0</v>
      </c>
      <c r="L78" s="47">
        <f>安邦!K9</f>
        <v>8.4781519999999997</v>
      </c>
      <c r="M78" s="47">
        <f>安邦!L9</f>
        <v>0</v>
      </c>
      <c r="N78" s="47">
        <f>安邦!M9</f>
        <v>0</v>
      </c>
      <c r="O78" s="47">
        <f t="shared" si="31"/>
        <v>556.89798200000007</v>
      </c>
      <c r="P78" s="47">
        <f>安邦!AD9</f>
        <v>38.136740000000003</v>
      </c>
      <c r="Q78" s="55">
        <f>安邦!O9</f>
        <v>14.63</v>
      </c>
      <c r="R78" s="55">
        <f t="shared" si="27"/>
        <v>0.33663063745402616</v>
      </c>
      <c r="S78" s="142"/>
      <c r="T78" s="46" t="s">
        <v>63</v>
      </c>
      <c r="U78" s="47">
        <f>安邦!P9</f>
        <v>0</v>
      </c>
      <c r="V78" s="47">
        <f>安邦!Q9</f>
        <v>0</v>
      </c>
      <c r="W78" s="47">
        <f>安邦!R9</f>
        <v>0</v>
      </c>
      <c r="X78" s="47">
        <f>安邦!S9</f>
        <v>0</v>
      </c>
      <c r="Y78" s="47">
        <f>安邦!T9</f>
        <v>0</v>
      </c>
      <c r="Z78" s="47">
        <f>安邦!U9</f>
        <v>144.840498</v>
      </c>
      <c r="AA78" s="47">
        <f>安邦!V9</f>
        <v>148.52319900000001</v>
      </c>
      <c r="AB78" s="47">
        <f>安邦!W9</f>
        <v>0</v>
      </c>
      <c r="AC78" s="47">
        <f>安邦!X9</f>
        <v>0</v>
      </c>
      <c r="AD78" s="47">
        <f>安邦!Y9</f>
        <v>3.9047999999999999E-2</v>
      </c>
      <c r="AE78" s="47">
        <f>安邦!Z9</f>
        <v>0</v>
      </c>
      <c r="AF78" s="47">
        <f>安邦!AA9</f>
        <v>1.3357060000000001</v>
      </c>
      <c r="AG78" s="40">
        <f t="shared" si="28"/>
        <v>294.738451</v>
      </c>
      <c r="AH78" s="48">
        <f t="shared" si="29"/>
        <v>52.925034840582335</v>
      </c>
      <c r="AI78" s="55">
        <f t="shared" si="30"/>
        <v>0.36598774064580936</v>
      </c>
    </row>
    <row r="79" spans="1:35" s="49" customFormat="1" ht="12.75" customHeight="1">
      <c r="A79" s="142"/>
      <c r="B79" s="46" t="s">
        <v>65</v>
      </c>
      <c r="C79" s="47">
        <f>国寿产险!B9</f>
        <v>610.83206100000007</v>
      </c>
      <c r="D79" s="47">
        <f>国寿产险!C9</f>
        <v>46.586593000000001</v>
      </c>
      <c r="E79" s="47">
        <f>国寿产险!D9</f>
        <v>504.29504699999995</v>
      </c>
      <c r="F79" s="47">
        <f>国寿产险!E9</f>
        <v>0</v>
      </c>
      <c r="G79" s="47">
        <f>国寿产险!F9</f>
        <v>645.04546799999991</v>
      </c>
      <c r="H79" s="47">
        <f>国寿产险!G9</f>
        <v>10300.254973000001</v>
      </c>
      <c r="I79" s="47">
        <f>国寿产险!H9</f>
        <v>3246.7713979999999</v>
      </c>
      <c r="J79" s="47">
        <f>国寿产险!I9</f>
        <v>858.17235199999993</v>
      </c>
      <c r="K79" s="47">
        <f>国寿产险!J9</f>
        <v>0</v>
      </c>
      <c r="L79" s="47">
        <f>国寿产险!K9</f>
        <v>1197.7479130000002</v>
      </c>
      <c r="M79" s="47">
        <f>国寿产险!L9</f>
        <v>0</v>
      </c>
      <c r="N79" s="47">
        <f>国寿产险!M9</f>
        <v>0</v>
      </c>
      <c r="O79" s="47">
        <f t="shared" si="31"/>
        <v>17409.705805000001</v>
      </c>
      <c r="P79" s="47">
        <f>国寿产险!AD9</f>
        <v>5341.232602</v>
      </c>
      <c r="Q79" s="55">
        <f>国寿产险!O9</f>
        <v>44.45</v>
      </c>
      <c r="R79" s="55">
        <f t="shared" si="27"/>
        <v>10.523723469021675</v>
      </c>
      <c r="S79" s="142"/>
      <c r="T79" s="46" t="s">
        <v>65</v>
      </c>
      <c r="U79" s="47">
        <f>国寿产险!P9</f>
        <v>28.987684999999999</v>
      </c>
      <c r="V79" s="47">
        <f>国寿产险!Q9</f>
        <v>3.2848129999999998</v>
      </c>
      <c r="W79" s="47">
        <f>国寿产险!R9</f>
        <v>114.97649199999999</v>
      </c>
      <c r="X79" s="47">
        <f>国寿产险!S9</f>
        <v>0</v>
      </c>
      <c r="Y79" s="47">
        <f>国寿产险!T9</f>
        <v>90.173856999999998</v>
      </c>
      <c r="Z79" s="47">
        <f>国寿产险!U9</f>
        <v>4380.5621549999996</v>
      </c>
      <c r="AA79" s="47">
        <f>国寿产险!V9</f>
        <v>2090.7240859999997</v>
      </c>
      <c r="AB79" s="47">
        <f>国寿产险!W9</f>
        <v>195.67323500000001</v>
      </c>
      <c r="AC79" s="47">
        <f>国寿产险!X9</f>
        <v>0</v>
      </c>
      <c r="AD79" s="47">
        <f>国寿产险!Y9</f>
        <v>126.98067399999999</v>
      </c>
      <c r="AE79" s="47">
        <f>国寿产险!Z9</f>
        <v>0</v>
      </c>
      <c r="AF79" s="47">
        <f>国寿产险!AA9</f>
        <v>0</v>
      </c>
      <c r="AG79" s="40">
        <f t="shared" si="28"/>
        <v>7031.3629970000002</v>
      </c>
      <c r="AH79" s="48">
        <f t="shared" si="29"/>
        <v>40.387603763991343</v>
      </c>
      <c r="AI79" s="55">
        <f t="shared" si="30"/>
        <v>8.7311059965249562</v>
      </c>
    </row>
    <row r="80" spans="1:35" s="49" customFormat="1" ht="12.75" customHeight="1">
      <c r="A80" s="142"/>
      <c r="B80" s="61" t="s">
        <v>66</v>
      </c>
      <c r="C80" s="66">
        <f>都邦!B9</f>
        <v>0</v>
      </c>
      <c r="D80" s="66">
        <f>都邦!C9</f>
        <v>0.1</v>
      </c>
      <c r="E80" s="66">
        <f>都邦!D9</f>
        <v>0</v>
      </c>
      <c r="F80" s="66">
        <f>都邦!E9</f>
        <v>0</v>
      </c>
      <c r="G80" s="66">
        <f>都邦!F9</f>
        <v>0</v>
      </c>
      <c r="H80" s="66">
        <f>都邦!G9</f>
        <v>71.22</v>
      </c>
      <c r="I80" s="66">
        <f>都邦!H9</f>
        <v>28.48</v>
      </c>
      <c r="J80" s="66">
        <f>都邦!I9</f>
        <v>0</v>
      </c>
      <c r="K80" s="66">
        <f>都邦!J9</f>
        <v>0</v>
      </c>
      <c r="L80" s="66">
        <f>都邦!K9</f>
        <v>1.76</v>
      </c>
      <c r="M80" s="66">
        <f>都邦!L9</f>
        <v>0.44</v>
      </c>
      <c r="N80" s="66">
        <f>都邦!M9</f>
        <v>0</v>
      </c>
      <c r="O80" s="66">
        <f t="shared" si="31"/>
        <v>102</v>
      </c>
      <c r="P80" s="66">
        <f>都邦!AD9</f>
        <v>0</v>
      </c>
      <c r="Q80" s="67">
        <f>都邦!O9</f>
        <v>-2.6996088905847682</v>
      </c>
      <c r="R80" s="67">
        <f t="shared" si="27"/>
        <v>6.1656400508038951E-2</v>
      </c>
      <c r="S80" s="142"/>
      <c r="T80" s="61" t="s">
        <v>66</v>
      </c>
      <c r="U80" s="66">
        <f>都邦!P9</f>
        <v>0</v>
      </c>
      <c r="V80" s="66">
        <f>都邦!Q9</f>
        <v>0</v>
      </c>
      <c r="W80" s="66">
        <f>都邦!R9</f>
        <v>0</v>
      </c>
      <c r="X80" s="66">
        <f>都邦!S9</f>
        <v>0</v>
      </c>
      <c r="Y80" s="66">
        <f>都邦!T9</f>
        <v>0</v>
      </c>
      <c r="Z80" s="66">
        <f>都邦!U9</f>
        <v>20.350000000000001</v>
      </c>
      <c r="AA80" s="66">
        <f>都邦!V9</f>
        <v>8.89</v>
      </c>
      <c r="AB80" s="66">
        <f>都邦!W9</f>
        <v>0</v>
      </c>
      <c r="AC80" s="66">
        <f>都邦!X9</f>
        <v>0</v>
      </c>
      <c r="AD80" s="66">
        <f>都邦!Y9</f>
        <v>0</v>
      </c>
      <c r="AE80" s="66">
        <f>都邦!Z9</f>
        <v>1.18</v>
      </c>
      <c r="AF80" s="66">
        <f>都邦!AA9</f>
        <v>0</v>
      </c>
      <c r="AG80" s="63">
        <f t="shared" si="28"/>
        <v>30.42</v>
      </c>
      <c r="AH80" s="64">
        <f t="shared" si="29"/>
        <v>29.823529411764707</v>
      </c>
      <c r="AI80" s="67">
        <f t="shared" si="30"/>
        <v>3.7773649934957153E-2</v>
      </c>
    </row>
    <row r="81" spans="1:35" s="49" customFormat="1" ht="12.75" customHeight="1">
      <c r="A81" s="142"/>
      <c r="B81" s="46" t="s">
        <v>92</v>
      </c>
      <c r="C81" s="47">
        <f>中银!B9</f>
        <v>31.627533000000003</v>
      </c>
      <c r="D81" s="47">
        <f>中银!C9</f>
        <v>107.788872</v>
      </c>
      <c r="E81" s="47">
        <f>中银!D9</f>
        <v>312.71707500000002</v>
      </c>
      <c r="F81" s="47">
        <f>中银!E9</f>
        <v>0</v>
      </c>
      <c r="G81" s="47">
        <f>中银!F9</f>
        <v>0</v>
      </c>
      <c r="H81" s="47">
        <f>中银!G9</f>
        <v>230.96397899999999</v>
      </c>
      <c r="I81" s="47">
        <f>中银!H9</f>
        <v>63.215552000000002</v>
      </c>
      <c r="J81" s="47">
        <f>中银!I9</f>
        <v>0</v>
      </c>
      <c r="K81" s="47">
        <f>中银!J9</f>
        <v>16.416881</v>
      </c>
      <c r="L81" s="47">
        <f>中银!K9</f>
        <v>196.95971400000002</v>
      </c>
      <c r="M81" s="47">
        <f>中银!L9</f>
        <v>273.71547999999996</v>
      </c>
      <c r="N81" s="47">
        <f>中银!M9</f>
        <v>0</v>
      </c>
      <c r="O81" s="47">
        <f t="shared" si="31"/>
        <v>1233.4050860000002</v>
      </c>
      <c r="P81" s="47">
        <f>中银!AD9</f>
        <v>0</v>
      </c>
      <c r="Q81" s="55">
        <f>中银!O9</f>
        <v>24.038666061745843</v>
      </c>
      <c r="R81" s="55">
        <f t="shared" si="27"/>
        <v>0.7455619408928259</v>
      </c>
      <c r="S81" s="142"/>
      <c r="T81" s="46" t="s">
        <v>92</v>
      </c>
      <c r="U81" s="47">
        <f>中银!P9</f>
        <v>0</v>
      </c>
      <c r="V81" s="47">
        <f>中银!Q9</f>
        <v>0</v>
      </c>
      <c r="W81" s="47">
        <f>中银!R9</f>
        <v>130.48178000000001</v>
      </c>
      <c r="X81" s="47">
        <f>中银!S9</f>
        <v>0</v>
      </c>
      <c r="Y81" s="47">
        <f>中银!T9</f>
        <v>0</v>
      </c>
      <c r="Z81" s="47">
        <f>中银!U9</f>
        <v>78.364342000000008</v>
      </c>
      <c r="AA81" s="47">
        <f>中银!V9</f>
        <v>72.416394999999994</v>
      </c>
      <c r="AB81" s="47">
        <f>中银!W9</f>
        <v>0</v>
      </c>
      <c r="AC81" s="47">
        <f>中银!X9</f>
        <v>0</v>
      </c>
      <c r="AD81" s="47">
        <f>中银!Y9</f>
        <v>7.0119290000000012</v>
      </c>
      <c r="AE81" s="47">
        <f>中银!Z9</f>
        <v>283.51889700000004</v>
      </c>
      <c r="AF81" s="47">
        <f>中银!AA9</f>
        <v>0</v>
      </c>
      <c r="AG81" s="40">
        <f t="shared" si="28"/>
        <v>571.79334300000005</v>
      </c>
      <c r="AH81" s="48">
        <f>AG81*100/O81</f>
        <v>46.35892534336444</v>
      </c>
      <c r="AI81" s="55">
        <f t="shared" si="30"/>
        <v>0.71001714574690611</v>
      </c>
    </row>
    <row r="82" spans="1:35" s="49" customFormat="1" ht="12.75" customHeight="1">
      <c r="A82" s="142"/>
      <c r="B82" s="46" t="s">
        <v>68</v>
      </c>
      <c r="C82" s="47">
        <f>渤海!B9</f>
        <v>1.017396</v>
      </c>
      <c r="D82" s="47">
        <f>渤海!C9</f>
        <v>2.1999999999999999E-2</v>
      </c>
      <c r="E82" s="47">
        <f>渤海!D9</f>
        <v>115.28098200000001</v>
      </c>
      <c r="F82" s="47">
        <f>渤海!E9</f>
        <v>0</v>
      </c>
      <c r="G82" s="47">
        <f>渤海!F9</f>
        <v>1.1871370000000001</v>
      </c>
      <c r="H82" s="47">
        <f>渤海!G9</f>
        <v>412.87700699999999</v>
      </c>
      <c r="I82" s="47">
        <f>渤海!H9</f>
        <v>165.213942</v>
      </c>
      <c r="J82" s="47">
        <f>渤海!I9</f>
        <v>0</v>
      </c>
      <c r="K82" s="47">
        <f>渤海!J9</f>
        <v>0</v>
      </c>
      <c r="L82" s="47">
        <f>渤海!K9</f>
        <v>100.65899399999999</v>
      </c>
      <c r="M82" s="47">
        <f>渤海!L9</f>
        <v>13.077771</v>
      </c>
      <c r="N82" s="47">
        <f>渤海!M9</f>
        <v>0</v>
      </c>
      <c r="O82" s="47">
        <f t="shared" si="31"/>
        <v>809.33522900000003</v>
      </c>
      <c r="P82" s="47">
        <f>渤海!AD9</f>
        <v>236.6557</v>
      </c>
      <c r="Q82" s="47">
        <f>渤海!O9</f>
        <v>22.93</v>
      </c>
      <c r="R82" s="55">
        <f t="shared" si="27"/>
        <v>0.48922251984793547</v>
      </c>
      <c r="S82" s="142"/>
      <c r="T82" s="46" t="s">
        <v>68</v>
      </c>
      <c r="U82" s="47">
        <f>渤海!P9</f>
        <v>0</v>
      </c>
      <c r="V82" s="47">
        <f>渤海!Q9</f>
        <v>0</v>
      </c>
      <c r="W82" s="47">
        <f>渤海!R9</f>
        <v>0</v>
      </c>
      <c r="X82" s="47">
        <f>渤海!S9</f>
        <v>0</v>
      </c>
      <c r="Y82" s="47">
        <f>渤海!T9</f>
        <v>0</v>
      </c>
      <c r="Z82" s="47">
        <f>渤海!U9</f>
        <v>220.95668900000001</v>
      </c>
      <c r="AA82" s="47">
        <f>渤海!V9</f>
        <v>140.12303899999998</v>
      </c>
      <c r="AB82" s="47">
        <f>渤海!W9</f>
        <v>0</v>
      </c>
      <c r="AC82" s="47">
        <f>渤海!X9</f>
        <v>0</v>
      </c>
      <c r="AD82" s="47">
        <f>渤海!Y9</f>
        <v>0</v>
      </c>
      <c r="AE82" s="47">
        <f>渤海!Z9</f>
        <v>1.1236889999999999</v>
      </c>
      <c r="AF82" s="47">
        <f>渤海!AA9</f>
        <v>0</v>
      </c>
      <c r="AG82" s="40">
        <f t="shared" si="28"/>
        <v>362.203417</v>
      </c>
      <c r="AH82" s="48">
        <f t="shared" si="29"/>
        <v>44.753200407145499</v>
      </c>
      <c r="AI82" s="55">
        <f t="shared" si="30"/>
        <v>0.44976150818551308</v>
      </c>
    </row>
    <row r="83" spans="1:35" s="49" customFormat="1" ht="12.75" customHeight="1">
      <c r="A83" s="142"/>
      <c r="B83" s="61" t="s">
        <v>84</v>
      </c>
      <c r="C83" s="66">
        <f>长安责任!B9</f>
        <v>115.29445700000001</v>
      </c>
      <c r="D83" s="66">
        <f>长安责任!C9</f>
        <v>10.254116999999999</v>
      </c>
      <c r="E83" s="66">
        <f>长安责任!D9</f>
        <v>0</v>
      </c>
      <c r="F83" s="66">
        <f>长安责任!E9</f>
        <v>0.95</v>
      </c>
      <c r="G83" s="66">
        <f>长安责任!F9</f>
        <v>10.12982</v>
      </c>
      <c r="H83" s="66">
        <f>长安责任!G9</f>
        <v>824.24243100000001</v>
      </c>
      <c r="I83" s="66">
        <f>长安责任!H9</f>
        <v>250.37675099999998</v>
      </c>
      <c r="J83" s="66">
        <f>长安责任!I9</f>
        <v>0</v>
      </c>
      <c r="K83" s="66">
        <f>长安责任!J9</f>
        <v>0</v>
      </c>
      <c r="L83" s="66">
        <f>长安责任!K9</f>
        <v>11.416762</v>
      </c>
      <c r="M83" s="66">
        <f>长安责任!L9</f>
        <v>30.022818000000001</v>
      </c>
      <c r="N83" s="66">
        <f>长安责任!M9</f>
        <v>0</v>
      </c>
      <c r="O83" s="66">
        <f t="shared" si="31"/>
        <v>1252.687156</v>
      </c>
      <c r="P83" s="66">
        <f>长安责任!AD9</f>
        <v>327.98340000000002</v>
      </c>
      <c r="Q83" s="67">
        <f>长安责任!O9</f>
        <v>14.297316216388833</v>
      </c>
      <c r="R83" s="67">
        <f t="shared" si="27"/>
        <v>0.75721746080012031</v>
      </c>
      <c r="S83" s="142"/>
      <c r="T83" s="61" t="s">
        <v>84</v>
      </c>
      <c r="U83" s="66">
        <f>长安责任!P9</f>
        <v>0.29519699999999999</v>
      </c>
      <c r="V83" s="66">
        <f>长安责任!Q9</f>
        <v>1.8E-5</v>
      </c>
      <c r="W83" s="66">
        <f>长安责任!R9</f>
        <v>0</v>
      </c>
      <c r="X83" s="66">
        <f>长安责任!S9</f>
        <v>6.0000000000000002E-6</v>
      </c>
      <c r="Y83" s="66">
        <f>长安责任!T9</f>
        <v>5.4225479999999999</v>
      </c>
      <c r="Z83" s="66">
        <f>长安责任!U9</f>
        <v>332.86263500000001</v>
      </c>
      <c r="AA83" s="66">
        <f>长安责任!V9</f>
        <v>207.765681</v>
      </c>
      <c r="AB83" s="66">
        <f>长安责任!W9</f>
        <v>0</v>
      </c>
      <c r="AC83" s="66">
        <f>长安责任!X9</f>
        <v>0</v>
      </c>
      <c r="AD83" s="66">
        <f>长安责任!Y9</f>
        <v>8.1394990000000007</v>
      </c>
      <c r="AE83" s="66">
        <f>长安责任!Z9</f>
        <v>10.284405</v>
      </c>
      <c r="AF83" s="66">
        <f>长安责任!AA9</f>
        <v>0</v>
      </c>
      <c r="AG83" s="63">
        <f t="shared" si="28"/>
        <v>564.76998900000001</v>
      </c>
      <c r="AH83" s="64">
        <f t="shared" si="29"/>
        <v>45.084679466450922</v>
      </c>
      <c r="AI83" s="67">
        <f t="shared" si="30"/>
        <v>0.70129598482102562</v>
      </c>
    </row>
    <row r="84" spans="1:35" s="49" customFormat="1" ht="12.75" customHeight="1">
      <c r="A84" s="142"/>
      <c r="B84" s="46" t="s">
        <v>86</v>
      </c>
      <c r="C84" s="47">
        <f>民安!B9</f>
        <v>28.23</v>
      </c>
      <c r="D84" s="47">
        <f>民安!C9</f>
        <v>0</v>
      </c>
      <c r="E84" s="47">
        <f>民安!D9</f>
        <v>169</v>
      </c>
      <c r="F84" s="47">
        <f>民安!E9</f>
        <v>0</v>
      </c>
      <c r="G84" s="47">
        <f>民安!F9</f>
        <v>0</v>
      </c>
      <c r="H84" s="47">
        <f>民安!G9</f>
        <v>76.5</v>
      </c>
      <c r="I84" s="47">
        <f>民安!H9</f>
        <v>35.44</v>
      </c>
      <c r="J84" s="47">
        <f>民安!I9</f>
        <v>0</v>
      </c>
      <c r="K84" s="47">
        <f>民安!J9</f>
        <v>0</v>
      </c>
      <c r="L84" s="47">
        <f>民安!K9</f>
        <v>120.85</v>
      </c>
      <c r="M84" s="47">
        <f>民安!L9</f>
        <v>0</v>
      </c>
      <c r="N84" s="47">
        <f>民安!M9</f>
        <v>0</v>
      </c>
      <c r="O84" s="47">
        <f t="shared" si="31"/>
        <v>430.02</v>
      </c>
      <c r="P84" s="47">
        <f>民安!AD9</f>
        <v>24.32</v>
      </c>
      <c r="Q84" s="47">
        <f>民安!O9</f>
        <v>43.120548492311769</v>
      </c>
      <c r="R84" s="55">
        <f t="shared" si="27"/>
        <v>0.25993613084771483</v>
      </c>
      <c r="S84" s="142"/>
      <c r="T84" s="46" t="s">
        <v>86</v>
      </c>
      <c r="U84" s="47">
        <f>民安!P9</f>
        <v>0.47</v>
      </c>
      <c r="V84" s="47">
        <f>民安!Q9</f>
        <v>0</v>
      </c>
      <c r="W84" s="47">
        <f>民安!R9</f>
        <v>0</v>
      </c>
      <c r="X84" s="47">
        <f>民安!S9</f>
        <v>2.14</v>
      </c>
      <c r="Y84" s="47">
        <f>民安!T9</f>
        <v>0</v>
      </c>
      <c r="Z84" s="47">
        <f>民安!U9</f>
        <v>78.52</v>
      </c>
      <c r="AA84" s="47">
        <f>民安!V9</f>
        <v>83.59</v>
      </c>
      <c r="AB84" s="47">
        <f>民安!W9</f>
        <v>0</v>
      </c>
      <c r="AC84" s="47">
        <f>民安!X9</f>
        <v>0</v>
      </c>
      <c r="AD84" s="47">
        <f>民安!Y9</f>
        <v>5.14</v>
      </c>
      <c r="AE84" s="47">
        <f>民安!Z9</f>
        <v>0</v>
      </c>
      <c r="AF84" s="47">
        <f>民安!AA9</f>
        <v>0</v>
      </c>
      <c r="AG84" s="40">
        <f>SUM(U84:AF84)</f>
        <v>169.85999999999999</v>
      </c>
      <c r="AH84" s="48">
        <f>AG84*100/O84</f>
        <v>39.500488349379097</v>
      </c>
      <c r="AI84" s="55">
        <f t="shared" si="30"/>
        <v>0.21092150486363648</v>
      </c>
    </row>
    <row r="85" spans="1:35" s="49" customFormat="1" ht="12" customHeight="1">
      <c r="A85" s="142"/>
      <c r="B85" s="46" t="s">
        <v>198</v>
      </c>
      <c r="C85" s="47">
        <f>紫金!B9</f>
        <v>16.645885</v>
      </c>
      <c r="D85" s="47">
        <f>紫金!C9</f>
        <v>14.923999999999999</v>
      </c>
      <c r="E85" s="47">
        <f>紫金!D9</f>
        <v>0</v>
      </c>
      <c r="F85" s="47">
        <f>紫金!E9</f>
        <v>0</v>
      </c>
      <c r="G85" s="47">
        <f>紫金!F9</f>
        <v>0.89640799999999998</v>
      </c>
      <c r="H85" s="47">
        <f>紫金!G9</f>
        <v>404.84284100000002</v>
      </c>
      <c r="I85" s="47">
        <f>紫金!H9</f>
        <v>159.851798</v>
      </c>
      <c r="J85" s="47">
        <f>紫金!I9</f>
        <v>0</v>
      </c>
      <c r="K85" s="47">
        <f>紫金!J9</f>
        <v>0</v>
      </c>
      <c r="L85" s="47">
        <f>紫金!K9</f>
        <v>15.766299999999999</v>
      </c>
      <c r="M85" s="47">
        <f>紫金!L9</f>
        <v>756.55952000000002</v>
      </c>
      <c r="N85" s="47">
        <f>紫金!M9</f>
        <v>0</v>
      </c>
      <c r="O85" s="47">
        <f t="shared" si="31"/>
        <v>1369.486752</v>
      </c>
      <c r="P85" s="47">
        <f>紫金!AD9</f>
        <v>155.57603899999998</v>
      </c>
      <c r="Q85" s="47">
        <f>紫金!O9</f>
        <v>143.96742651512454</v>
      </c>
      <c r="R85" s="55">
        <f t="shared" si="27"/>
        <v>0.82781983991926877</v>
      </c>
      <c r="S85" s="142"/>
      <c r="T85" s="46" t="s">
        <v>199</v>
      </c>
      <c r="U85" s="47">
        <f>紫金!P9</f>
        <v>2.6070470000000001</v>
      </c>
      <c r="V85" s="47">
        <f>紫金!Q9</f>
        <v>4.8372570000000001</v>
      </c>
      <c r="W85" s="47">
        <f>紫金!R9</f>
        <v>0</v>
      </c>
      <c r="X85" s="47">
        <f>紫金!S9</f>
        <v>0</v>
      </c>
      <c r="Y85" s="47">
        <f>紫金!T9</f>
        <v>0</v>
      </c>
      <c r="Z85" s="47">
        <f>紫金!U9</f>
        <v>153.26549499999999</v>
      </c>
      <c r="AA85" s="47">
        <f>紫金!V9</f>
        <v>68.013688999999999</v>
      </c>
      <c r="AB85" s="47">
        <f>紫金!W9</f>
        <v>0</v>
      </c>
      <c r="AC85" s="47">
        <f>紫金!X9</f>
        <v>0</v>
      </c>
      <c r="AD85" s="47">
        <f>紫金!Y9</f>
        <v>0.49294199999999999</v>
      </c>
      <c r="AE85" s="47">
        <f>紫金!Z9</f>
        <v>159.41773700000002</v>
      </c>
      <c r="AF85" s="47">
        <f>紫金!AA9</f>
        <v>0</v>
      </c>
      <c r="AG85" s="40">
        <f>SUM(U85:AF85)</f>
        <v>388.63416699999999</v>
      </c>
      <c r="AH85" s="47">
        <f>紫金!AC9</f>
        <v>0.28378088830172193</v>
      </c>
      <c r="AI85" s="55">
        <f t="shared" si="30"/>
        <v>0.48258155743003545</v>
      </c>
    </row>
    <row r="86" spans="1:35" s="49" customFormat="1" ht="16.5" customHeight="1">
      <c r="A86" s="142"/>
      <c r="B86" s="46" t="s">
        <v>178</v>
      </c>
      <c r="C86" s="47">
        <f>出口信用!B9</f>
        <v>0</v>
      </c>
      <c r="D86" s="47">
        <f>出口信用!C9</f>
        <v>0</v>
      </c>
      <c r="E86" s="47">
        <f>出口信用!D9</f>
        <v>0</v>
      </c>
      <c r="F86" s="47">
        <f>出口信用!E9</f>
        <v>0</v>
      </c>
      <c r="G86" s="47">
        <f>出口信用!F9</f>
        <v>0</v>
      </c>
      <c r="H86" s="47">
        <f>出口信用!G9</f>
        <v>0</v>
      </c>
      <c r="I86" s="47">
        <f>出口信用!H9</f>
        <v>0</v>
      </c>
      <c r="J86" s="47">
        <f>出口信用!I9</f>
        <v>0</v>
      </c>
      <c r="K86" s="47">
        <f>出口信用!J9</f>
        <v>376.5</v>
      </c>
      <c r="L86" s="47">
        <f>出口信用!K9</f>
        <v>0</v>
      </c>
      <c r="M86" s="47">
        <f>出口信用!L9</f>
        <v>0</v>
      </c>
      <c r="N86" s="47">
        <f>出口信用!M9</f>
        <v>0</v>
      </c>
      <c r="O86" s="47">
        <f t="shared" si="31"/>
        <v>376.5</v>
      </c>
      <c r="P86" s="47">
        <f>出口信用!AD9</f>
        <v>0</v>
      </c>
      <c r="Q86" s="47">
        <f>出口信用!O9</f>
        <v>-20.317460317460299</v>
      </c>
      <c r="R86" s="55">
        <f t="shared" si="27"/>
        <v>0.22758465481643789</v>
      </c>
      <c r="S86" s="142"/>
      <c r="T86" s="46" t="s">
        <v>178</v>
      </c>
      <c r="U86" s="47">
        <f>出口信用!P9</f>
        <v>0</v>
      </c>
      <c r="V86" s="47">
        <f>出口信用!Q9</f>
        <v>0</v>
      </c>
      <c r="W86" s="47">
        <f>出口信用!R9</f>
        <v>0</v>
      </c>
      <c r="X86" s="47">
        <f>出口信用!S9</f>
        <v>0</v>
      </c>
      <c r="Y86" s="47">
        <f>出口信用!T9</f>
        <v>0</v>
      </c>
      <c r="Z86" s="47">
        <f>出口信用!U9</f>
        <v>0</v>
      </c>
      <c r="AA86" s="47">
        <f>出口信用!V9</f>
        <v>0</v>
      </c>
      <c r="AB86" s="47">
        <f>出口信用!W9</f>
        <v>0</v>
      </c>
      <c r="AC86" s="47">
        <f>出口信用!X9</f>
        <v>4392</v>
      </c>
      <c r="AD86" s="47">
        <f>出口信用!Y9</f>
        <v>0</v>
      </c>
      <c r="AE86" s="47">
        <f>出口信用!Z9</f>
        <v>0</v>
      </c>
      <c r="AF86" s="47">
        <f>出口信用!AA9</f>
        <v>0</v>
      </c>
      <c r="AG86" s="40">
        <f>SUM(U86:AF86)</f>
        <v>4392</v>
      </c>
      <c r="AH86" s="48">
        <f>AG86*100/O86</f>
        <v>1166.5338645418326</v>
      </c>
      <c r="AI86" s="55">
        <f t="shared" si="30"/>
        <v>5.4537104048103817</v>
      </c>
    </row>
    <row r="87" spans="1:35" s="56" customFormat="1" ht="18" customHeight="1">
      <c r="A87" s="142"/>
      <c r="B87" s="73" t="s">
        <v>36</v>
      </c>
      <c r="C87" s="68">
        <f>SUM(C69:C86)</f>
        <v>4415.6262111709093</v>
      </c>
      <c r="D87" s="68">
        <f t="shared" ref="D87:P87" si="32">SUM(D69:D86)</f>
        <v>1560.3095719999999</v>
      </c>
      <c r="E87" s="68">
        <f t="shared" si="32"/>
        <v>2178.9232890000003</v>
      </c>
      <c r="F87" s="68">
        <f t="shared" si="32"/>
        <v>745.7387253142</v>
      </c>
      <c r="G87" s="68">
        <f t="shared" si="32"/>
        <v>8767.1753430000008</v>
      </c>
      <c r="H87" s="68">
        <f t="shared" si="32"/>
        <v>73322.009873000003</v>
      </c>
      <c r="I87" s="68">
        <f t="shared" si="32"/>
        <v>26071.627012999998</v>
      </c>
      <c r="J87" s="68">
        <f t="shared" si="32"/>
        <v>23312.87887</v>
      </c>
      <c r="K87" s="68">
        <f t="shared" si="32"/>
        <v>872.02408100000002</v>
      </c>
      <c r="L87" s="68">
        <f t="shared" si="32"/>
        <v>5821.2824489999985</v>
      </c>
      <c r="M87" s="68">
        <f t="shared" si="32"/>
        <v>18126.135586999997</v>
      </c>
      <c r="N87" s="68">
        <f t="shared" si="32"/>
        <v>239.21537900000001</v>
      </c>
      <c r="O87" s="68">
        <f t="shared" si="32"/>
        <v>165432.94639248512</v>
      </c>
      <c r="P87" s="68">
        <f t="shared" si="32"/>
        <v>37674.689467999997</v>
      </c>
      <c r="Q87" s="69">
        <v>20.696892470562283</v>
      </c>
      <c r="R87" s="70">
        <f t="shared" si="27"/>
        <v>100</v>
      </c>
      <c r="S87" s="142"/>
      <c r="T87" s="73" t="s">
        <v>36</v>
      </c>
      <c r="U87" s="68">
        <f t="shared" ref="U87:AG87" si="33">SUM(U69:U86)</f>
        <v>901.49609885160555</v>
      </c>
      <c r="V87" s="68">
        <f t="shared" si="33"/>
        <v>374.99976599999997</v>
      </c>
      <c r="W87" s="68">
        <f t="shared" si="33"/>
        <v>397.21388100000001</v>
      </c>
      <c r="X87" s="68">
        <f t="shared" si="33"/>
        <v>63.419730000000001</v>
      </c>
      <c r="Y87" s="68">
        <f t="shared" si="33"/>
        <v>2076.721121</v>
      </c>
      <c r="Z87" s="68">
        <f t="shared" si="33"/>
        <v>31344.0340416</v>
      </c>
      <c r="AA87" s="68">
        <f t="shared" si="33"/>
        <v>19199.526952599997</v>
      </c>
      <c r="AB87" s="68">
        <f t="shared" si="33"/>
        <v>9168.6424069999994</v>
      </c>
      <c r="AC87" s="68">
        <f t="shared" si="33"/>
        <v>4394.7</v>
      </c>
      <c r="AD87" s="68">
        <f t="shared" si="33"/>
        <v>1128.3853720000002</v>
      </c>
      <c r="AE87" s="68">
        <f t="shared" si="33"/>
        <v>11441.575028597799</v>
      </c>
      <c r="AF87" s="68">
        <f t="shared" si="33"/>
        <v>41.614492999999996</v>
      </c>
      <c r="AG87" s="68">
        <f t="shared" si="33"/>
        <v>80532.328891649391</v>
      </c>
      <c r="AH87" s="70">
        <f t="shared" si="29"/>
        <v>48.679740431261294</v>
      </c>
      <c r="AI87" s="70">
        <f t="shared" si="30"/>
        <v>100</v>
      </c>
    </row>
    <row r="88" spans="1:35" s="49" customFormat="1" ht="12.75" customHeight="1">
      <c r="A88" s="142" t="s">
        <v>72</v>
      </c>
      <c r="B88" s="46" t="s">
        <v>55</v>
      </c>
      <c r="C88" s="47">
        <f>人保!B10</f>
        <v>945.7</v>
      </c>
      <c r="D88" s="47">
        <f>人保!C10</f>
        <v>409.1</v>
      </c>
      <c r="E88" s="47">
        <f>人保!D10</f>
        <v>25.3</v>
      </c>
      <c r="F88" s="47">
        <f>人保!E10</f>
        <v>81.900000000000006</v>
      </c>
      <c r="G88" s="47">
        <f>人保!F10</f>
        <v>2511.6999999999998</v>
      </c>
      <c r="H88" s="47">
        <f>人保!G10</f>
        <v>17316.5</v>
      </c>
      <c r="I88" s="47">
        <f>人保!H10</f>
        <v>7298.7</v>
      </c>
      <c r="J88" s="47">
        <f>人保!I10</f>
        <v>8577</v>
      </c>
      <c r="K88" s="47">
        <f>人保!J10</f>
        <v>13.2</v>
      </c>
      <c r="L88" s="47">
        <f>人保!K10</f>
        <v>985.8</v>
      </c>
      <c r="M88" s="47">
        <f>人保!L10</f>
        <v>3648</v>
      </c>
      <c r="N88" s="47">
        <f>人保!M10</f>
        <v>0</v>
      </c>
      <c r="O88" s="47">
        <f>SUM(C88:N88)</f>
        <v>41812.9</v>
      </c>
      <c r="P88" s="47">
        <f>人保!AD10</f>
        <v>8548</v>
      </c>
      <c r="Q88" s="55">
        <f>人保!O10</f>
        <v>11.52</v>
      </c>
      <c r="R88" s="55">
        <f>O88*100/$O$100</f>
        <v>33.733654155575515</v>
      </c>
      <c r="S88" s="142" t="s">
        <v>72</v>
      </c>
      <c r="T88" s="46" t="s">
        <v>55</v>
      </c>
      <c r="U88" s="47">
        <f>人保!P10</f>
        <v>401.8</v>
      </c>
      <c r="V88" s="47">
        <f>人保!Q10</f>
        <v>21.3</v>
      </c>
      <c r="W88" s="47">
        <f>人保!R10</f>
        <v>45.7</v>
      </c>
      <c r="X88" s="47">
        <f>人保!S10</f>
        <v>0.9</v>
      </c>
      <c r="Y88" s="47">
        <f>人保!T10</f>
        <v>592.6</v>
      </c>
      <c r="Z88" s="47">
        <f>人保!U10</f>
        <v>6820.3</v>
      </c>
      <c r="AA88" s="47">
        <f>人保!V10</f>
        <v>4755.8999999999996</v>
      </c>
      <c r="AB88" s="47">
        <f>人保!W10</f>
        <v>2114.1</v>
      </c>
      <c r="AC88" s="47">
        <f>人保!X10</f>
        <v>28.5</v>
      </c>
      <c r="AD88" s="47">
        <f>人保!Y10</f>
        <v>128</v>
      </c>
      <c r="AE88" s="47">
        <f>人保!Z10</f>
        <v>1655.5</v>
      </c>
      <c r="AF88" s="47">
        <f>人保!AA10</f>
        <v>0</v>
      </c>
      <c r="AG88" s="40">
        <f t="shared" si="28"/>
        <v>16564.599999999999</v>
      </c>
      <c r="AH88" s="48">
        <f>AG88*100/O88</f>
        <v>39.61600367350745</v>
      </c>
      <c r="AI88" s="55">
        <f t="shared" ref="AI88:AI100" si="34">AG88*100/$AG$100</f>
        <v>29.774568500779516</v>
      </c>
    </row>
    <row r="89" spans="1:35" s="49" customFormat="1" ht="15.75" customHeight="1">
      <c r="A89" s="142"/>
      <c r="B89" s="46" t="s">
        <v>56</v>
      </c>
      <c r="C89" s="52">
        <f>平安!B10</f>
        <v>84.626668000000009</v>
      </c>
      <c r="D89" s="52">
        <f>平安!C10</f>
        <v>28.943680000000001</v>
      </c>
      <c r="E89" s="52">
        <f>平安!D10</f>
        <v>0</v>
      </c>
      <c r="F89" s="52">
        <f>平安!E10</f>
        <v>0.56478700000000004</v>
      </c>
      <c r="G89" s="52">
        <f>平安!F10</f>
        <v>319.305789</v>
      </c>
      <c r="H89" s="52">
        <f>平安!G10</f>
        <v>12732.654571999998</v>
      </c>
      <c r="I89" s="52">
        <f>平安!H10</f>
        <v>4513.4157130000003</v>
      </c>
      <c r="J89" s="52">
        <f>平安!I10</f>
        <v>43.200001</v>
      </c>
      <c r="K89" s="52">
        <f>平安!J10</f>
        <v>0</v>
      </c>
      <c r="L89" s="52">
        <f>平安!K10</f>
        <v>482.31024100000002</v>
      </c>
      <c r="M89" s="52">
        <f>平安!L10</f>
        <v>23.523244000000002</v>
      </c>
      <c r="N89" s="52">
        <f>平安!M10</f>
        <v>0</v>
      </c>
      <c r="O89" s="47">
        <f t="shared" ref="O89:O99" si="35">SUM(C89:N89)</f>
        <v>18228.544694999997</v>
      </c>
      <c r="P89" s="47">
        <f>平安!AD10</f>
        <v>8879.2882129999998</v>
      </c>
      <c r="Q89" s="53">
        <f>平安!O10</f>
        <v>16.570231798611413</v>
      </c>
      <c r="R89" s="55">
        <f t="shared" ref="R89:R100" si="36">O89*100/$O$100</f>
        <v>14.706356710502755</v>
      </c>
      <c r="S89" s="142"/>
      <c r="T89" s="46" t="s">
        <v>56</v>
      </c>
      <c r="U89" s="52">
        <f>平安!P10</f>
        <v>23.709230999999999</v>
      </c>
      <c r="V89" s="52">
        <f>平安!Q10</f>
        <v>1.6578790000000001</v>
      </c>
      <c r="W89" s="52">
        <f>平安!R10</f>
        <v>0.12224500000000001</v>
      </c>
      <c r="X89" s="52">
        <f>平安!S10</f>
        <v>2.4621000000000001E-2</v>
      </c>
      <c r="Y89" s="52">
        <f>平安!T10</f>
        <v>425.98282400000005</v>
      </c>
      <c r="Z89" s="52">
        <f>平安!U10</f>
        <v>5858.1612139999988</v>
      </c>
      <c r="AA89" s="52">
        <f>平安!V10</f>
        <v>3204.0626320000001</v>
      </c>
      <c r="AB89" s="52">
        <f>平安!W10</f>
        <v>2.2260000000000001E-3</v>
      </c>
      <c r="AC89" s="52">
        <f>平安!X10</f>
        <v>0</v>
      </c>
      <c r="AD89" s="52">
        <f>平安!Y10</f>
        <v>114.02504999999999</v>
      </c>
      <c r="AE89" s="52">
        <f>平安!Z10</f>
        <v>34.746496</v>
      </c>
      <c r="AF89" s="52">
        <f>平安!AA10</f>
        <v>1.013671</v>
      </c>
      <c r="AG89" s="40">
        <f t="shared" si="28"/>
        <v>9663.508088999999</v>
      </c>
      <c r="AH89" s="48">
        <f t="shared" ref="AH89:AH100" si="37">AG89*100/O89</f>
        <v>53.01305315750551</v>
      </c>
      <c r="AI89" s="55">
        <f t="shared" si="34"/>
        <v>17.369980775495179</v>
      </c>
    </row>
    <row r="90" spans="1:35" s="49" customFormat="1" ht="15.75" customHeight="1">
      <c r="A90" s="142"/>
      <c r="B90" s="61" t="s">
        <v>57</v>
      </c>
      <c r="C90" s="71">
        <f>太平洋!B10</f>
        <v>187.53901444527722</v>
      </c>
      <c r="D90" s="71">
        <f>太平洋!C10</f>
        <v>4.1094979999999994</v>
      </c>
      <c r="E90" s="71">
        <f>太平洋!D10</f>
        <v>85.461197999999996</v>
      </c>
      <c r="F90" s="71">
        <f>太平洋!E10</f>
        <v>33.935000000000002</v>
      </c>
      <c r="G90" s="71">
        <f>太平洋!F10</f>
        <v>413.55705400000022</v>
      </c>
      <c r="H90" s="71">
        <f>太平洋!G10</f>
        <v>6678.1737640000019</v>
      </c>
      <c r="I90" s="71">
        <f>太平洋!H10</f>
        <v>2564.8001840000002</v>
      </c>
      <c r="J90" s="71">
        <f>太平洋!I10</f>
        <v>508.80057400000004</v>
      </c>
      <c r="K90" s="71">
        <f>太平洋!J10</f>
        <v>0</v>
      </c>
      <c r="L90" s="71">
        <f>太平洋!K10</f>
        <v>169.90915300000057</v>
      </c>
      <c r="M90" s="71">
        <f>太平洋!L10</f>
        <v>51.426087999999972</v>
      </c>
      <c r="N90" s="71">
        <f>太平洋!M10</f>
        <v>0</v>
      </c>
      <c r="O90" s="66">
        <f t="shared" si="35"/>
        <v>10697.711527445281</v>
      </c>
      <c r="P90" s="66">
        <f>太平洋!AD10</f>
        <v>3751.1523539999998</v>
      </c>
      <c r="Q90" s="72">
        <f>太平洋!O10</f>
        <v>-0.94704305643948938</v>
      </c>
      <c r="R90" s="67">
        <f t="shared" si="36"/>
        <v>8.63065945971106</v>
      </c>
      <c r="S90" s="142"/>
      <c r="T90" s="61" t="s">
        <v>57</v>
      </c>
      <c r="U90" s="71">
        <f>太平洋!P10</f>
        <v>135.84399222999997</v>
      </c>
      <c r="V90" s="71">
        <f>太平洋!Q10</f>
        <v>0</v>
      </c>
      <c r="W90" s="71">
        <f>太平洋!R10</f>
        <v>38.560903447999998</v>
      </c>
      <c r="X90" s="71">
        <f>太平洋!S10</f>
        <v>0</v>
      </c>
      <c r="Y90" s="71">
        <f>太平洋!T10</f>
        <v>296.74555399999991</v>
      </c>
      <c r="Z90" s="71">
        <f>太平洋!U10</f>
        <v>3493.0204299999996</v>
      </c>
      <c r="AA90" s="71">
        <f>太平洋!V10</f>
        <v>2062.5586129999997</v>
      </c>
      <c r="AB90" s="71">
        <f>太平洋!W10</f>
        <v>93.694778999999997</v>
      </c>
      <c r="AC90" s="71">
        <f>太平洋!X10</f>
        <v>0</v>
      </c>
      <c r="AD90" s="71">
        <f>太平洋!Y10</f>
        <v>29</v>
      </c>
      <c r="AE90" s="71">
        <f>太平洋!Z10</f>
        <v>11.034054999999997</v>
      </c>
      <c r="AF90" s="71">
        <f>太平洋!AA10</f>
        <v>0</v>
      </c>
      <c r="AG90" s="63">
        <f t="shared" si="28"/>
        <v>6160.458326678</v>
      </c>
      <c r="AH90" s="64">
        <f t="shared" si="37"/>
        <v>57.586693292982993</v>
      </c>
      <c r="AI90" s="67">
        <f t="shared" si="34"/>
        <v>11.073312270979782</v>
      </c>
    </row>
    <row r="91" spans="1:35" s="49" customFormat="1" ht="15.75" customHeight="1">
      <c r="A91" s="142"/>
      <c r="B91" s="46" t="s">
        <v>59</v>
      </c>
      <c r="C91" s="47">
        <f>天安!B10</f>
        <v>61.283192000000007</v>
      </c>
      <c r="D91" s="47">
        <f>天安!C10</f>
        <v>22.302838000000001</v>
      </c>
      <c r="E91" s="47">
        <f>天安!D10</f>
        <v>0</v>
      </c>
      <c r="F91" s="47">
        <f>天安!E10</f>
        <v>0.25600000000000001</v>
      </c>
      <c r="G91" s="47">
        <f>天安!F10</f>
        <v>35.550049999999999</v>
      </c>
      <c r="H91" s="47">
        <f>天安!G10</f>
        <v>2915.0384489999997</v>
      </c>
      <c r="I91" s="47">
        <f>天安!H10</f>
        <v>999.75872300000003</v>
      </c>
      <c r="J91" s="47">
        <f>天安!I10</f>
        <v>0</v>
      </c>
      <c r="K91" s="47">
        <f>天安!J10</f>
        <v>0</v>
      </c>
      <c r="L91" s="47">
        <f>天安!K10</f>
        <v>173.955208</v>
      </c>
      <c r="M91" s="47">
        <f>天安!L10</f>
        <v>0</v>
      </c>
      <c r="N91" s="47">
        <f>天安!M10</f>
        <v>0</v>
      </c>
      <c r="O91" s="47">
        <f t="shared" si="35"/>
        <v>4208.1444599999995</v>
      </c>
      <c r="P91" s="47">
        <f>天安!AD10</f>
        <v>1022.332419</v>
      </c>
      <c r="Q91" s="55">
        <f>天安!O10</f>
        <v>12.868790097619856</v>
      </c>
      <c r="R91" s="55">
        <f t="shared" si="36"/>
        <v>3.3950309557658294</v>
      </c>
      <c r="S91" s="142"/>
      <c r="T91" s="46" t="s">
        <v>59</v>
      </c>
      <c r="U91" s="47">
        <f>天安!P10</f>
        <v>0.5</v>
      </c>
      <c r="V91" s="47">
        <f>天安!Q10</f>
        <v>2.08</v>
      </c>
      <c r="W91" s="47">
        <f>天安!R10</f>
        <v>6.6393000000000004</v>
      </c>
      <c r="X91" s="47">
        <f>天安!S10</f>
        <v>0</v>
      </c>
      <c r="Y91" s="47">
        <f>天安!T10</f>
        <v>16.044882000000001</v>
      </c>
      <c r="Z91" s="47">
        <f>天安!U10</f>
        <v>1793.265793</v>
      </c>
      <c r="AA91" s="47">
        <f>天安!V10</f>
        <v>1099.8739430000001</v>
      </c>
      <c r="AB91" s="47">
        <f>天安!W10</f>
        <v>0</v>
      </c>
      <c r="AC91" s="47">
        <f>天安!X10</f>
        <v>0</v>
      </c>
      <c r="AD91" s="47">
        <f>天安!Y10</f>
        <v>37.450502</v>
      </c>
      <c r="AE91" s="47">
        <f>天安!Z10</f>
        <v>0</v>
      </c>
      <c r="AF91" s="47">
        <f>天安!AA10</f>
        <v>0</v>
      </c>
      <c r="AG91" s="40">
        <f t="shared" si="28"/>
        <v>2955.8544200000001</v>
      </c>
      <c r="AH91" s="48">
        <f t="shared" si="37"/>
        <v>70.241277315845778</v>
      </c>
      <c r="AI91" s="55">
        <f t="shared" si="34"/>
        <v>5.3130947868721208</v>
      </c>
    </row>
    <row r="92" spans="1:35" s="49" customFormat="1" ht="15.75" customHeight="1">
      <c r="A92" s="142"/>
      <c r="B92" s="46" t="s">
        <v>210</v>
      </c>
      <c r="C92" s="47">
        <f>太平!B10</f>
        <v>8.7028280000000002</v>
      </c>
      <c r="D92" s="47">
        <f>太平!C10</f>
        <v>0.156</v>
      </c>
      <c r="E92" s="47">
        <f>太平!D10</f>
        <v>0</v>
      </c>
      <c r="F92" s="47">
        <f>太平!E10</f>
        <v>0</v>
      </c>
      <c r="G92" s="47">
        <f>太平!F10</f>
        <v>9.9239999999999995</v>
      </c>
      <c r="H92" s="47">
        <f>太平!G10</f>
        <v>429.020757</v>
      </c>
      <c r="I92" s="47">
        <f>太平!H10</f>
        <v>148.93334400000001</v>
      </c>
      <c r="J92" s="47">
        <f>太平!I10</f>
        <v>0</v>
      </c>
      <c r="K92" s="47">
        <f>太平!J10</f>
        <v>0</v>
      </c>
      <c r="L92" s="47">
        <f>太平!K10</f>
        <v>57.066839000000002</v>
      </c>
      <c r="M92" s="47">
        <f>太平!L10</f>
        <v>0</v>
      </c>
      <c r="N92" s="47">
        <f>太平!M10</f>
        <v>0</v>
      </c>
      <c r="O92" s="47">
        <f>太平!N10</f>
        <v>653.80376799999999</v>
      </c>
      <c r="P92" s="47">
        <f>太平!AD10</f>
        <v>218.22333500000002</v>
      </c>
      <c r="Q92" s="47">
        <f>太平!P10</f>
        <v>0</v>
      </c>
      <c r="R92" s="55">
        <f t="shared" si="36"/>
        <v>0.5274733442388384</v>
      </c>
      <c r="S92" s="142"/>
      <c r="T92" s="46" t="s">
        <v>210</v>
      </c>
      <c r="U92" s="47">
        <f>太平!P10</f>
        <v>0</v>
      </c>
      <c r="V92" s="47">
        <f>太平!Q10</f>
        <v>0</v>
      </c>
      <c r="W92" s="47">
        <f>太平!R10</f>
        <v>0</v>
      </c>
      <c r="X92" s="47">
        <f>太平!S10</f>
        <v>0</v>
      </c>
      <c r="Y92" s="47">
        <f>太平!T10</f>
        <v>0</v>
      </c>
      <c r="Z92" s="47">
        <f>太平!U10</f>
        <v>27.017994000000002</v>
      </c>
      <c r="AA92" s="47">
        <f>太平!V10</f>
        <v>13.555766</v>
      </c>
      <c r="AB92" s="47">
        <f>太平!W10</f>
        <v>0</v>
      </c>
      <c r="AC92" s="47">
        <f>太平!X10</f>
        <v>0</v>
      </c>
      <c r="AD92" s="47">
        <f>太平!Y10</f>
        <v>1.6004480000000001</v>
      </c>
      <c r="AE92" s="47">
        <f>太平!Z10</f>
        <v>0</v>
      </c>
      <c r="AF92" s="47">
        <f>太平!AA10</f>
        <v>0</v>
      </c>
      <c r="AG92" s="47">
        <f>太平!AB10</f>
        <v>42.174208</v>
      </c>
      <c r="AH92" s="47">
        <f>太平!AC10</f>
        <v>0</v>
      </c>
      <c r="AI92" s="55">
        <f t="shared" si="34"/>
        <v>7.5807375068647806E-2</v>
      </c>
    </row>
    <row r="93" spans="1:35" s="49" customFormat="1" ht="15.75" customHeight="1">
      <c r="A93" s="142"/>
      <c r="B93" s="46" t="s">
        <v>61</v>
      </c>
      <c r="C93" s="47">
        <f>大地!B10</f>
        <v>27.624417999999999</v>
      </c>
      <c r="D93" s="47">
        <f>大地!C10</f>
        <v>0.86669699999999994</v>
      </c>
      <c r="E93" s="47">
        <f>大地!D10</f>
        <v>12.6</v>
      </c>
      <c r="F93" s="47">
        <f>大地!E10</f>
        <v>7.5992729999999993</v>
      </c>
      <c r="G93" s="47">
        <f>大地!F10</f>
        <v>170.01278500000001</v>
      </c>
      <c r="H93" s="47">
        <f>大地!G10</f>
        <v>2410.8016090000001</v>
      </c>
      <c r="I93" s="47">
        <f>大地!H10</f>
        <v>881.18923099999984</v>
      </c>
      <c r="J93" s="47">
        <f>大地!I10</f>
        <v>0</v>
      </c>
      <c r="K93" s="47">
        <f>大地!J10</f>
        <v>0</v>
      </c>
      <c r="L93" s="47">
        <f>大地!K10</f>
        <v>355.38222999999999</v>
      </c>
      <c r="M93" s="47">
        <f>大地!L10</f>
        <v>0.02</v>
      </c>
      <c r="N93" s="47">
        <f>大地!M10</f>
        <v>0</v>
      </c>
      <c r="O93" s="47">
        <f t="shared" si="35"/>
        <v>3866.096243</v>
      </c>
      <c r="P93" s="47">
        <f>大地!AD10</f>
        <v>1994.257445</v>
      </c>
      <c r="Q93" s="55">
        <f>大地!O10</f>
        <v>49.19472243005562</v>
      </c>
      <c r="R93" s="55">
        <f t="shared" si="36"/>
        <v>3.1190745820914558</v>
      </c>
      <c r="S93" s="142"/>
      <c r="T93" s="46" t="s">
        <v>61</v>
      </c>
      <c r="U93" s="47">
        <f>大地!P10</f>
        <v>154.320267</v>
      </c>
      <c r="V93" s="47">
        <f>大地!Q10</f>
        <v>0</v>
      </c>
      <c r="W93" s="47">
        <f>大地!R10</f>
        <v>0</v>
      </c>
      <c r="X93" s="47">
        <f>大地!S10</f>
        <v>0</v>
      </c>
      <c r="Y93" s="47">
        <f>大地!T10</f>
        <v>67.001862000000003</v>
      </c>
      <c r="Z93" s="47">
        <f>大地!U10</f>
        <v>914.30993099999989</v>
      </c>
      <c r="AA93" s="47">
        <f>大地!V10</f>
        <v>571.67423700000006</v>
      </c>
      <c r="AB93" s="47">
        <f>大地!W10</f>
        <v>0</v>
      </c>
      <c r="AC93" s="47">
        <f>大地!X10</f>
        <v>0</v>
      </c>
      <c r="AD93" s="47">
        <f>大地!Y10</f>
        <v>64.533199999999994</v>
      </c>
      <c r="AE93" s="47">
        <f>大地!Z10</f>
        <v>0</v>
      </c>
      <c r="AF93" s="47">
        <f>大地!AA10</f>
        <v>0</v>
      </c>
      <c r="AG93" s="40">
        <f t="shared" si="28"/>
        <v>1771.8394970000002</v>
      </c>
      <c r="AH93" s="48">
        <f t="shared" si="37"/>
        <v>45.830196291882643</v>
      </c>
      <c r="AI93" s="55">
        <f t="shared" si="34"/>
        <v>3.184849406313055</v>
      </c>
    </row>
    <row r="94" spans="1:35" s="49" customFormat="1" ht="16.899999999999999" customHeight="1">
      <c r="A94" s="142"/>
      <c r="B94" s="61" t="s">
        <v>181</v>
      </c>
      <c r="C94" s="66">
        <f>中华联合!B10</f>
        <v>346.49570199999999</v>
      </c>
      <c r="D94" s="66">
        <f>中华联合!C10</f>
        <v>150.58398400000002</v>
      </c>
      <c r="E94" s="66">
        <f>中华联合!D10</f>
        <v>0.80069000000000001</v>
      </c>
      <c r="F94" s="66">
        <f>中华联合!E10</f>
        <v>53.829000000000001</v>
      </c>
      <c r="G94" s="66">
        <f>中华联合!F10</f>
        <v>819.75627999999995</v>
      </c>
      <c r="H94" s="66">
        <f>中华联合!G10</f>
        <v>7323.9574769999999</v>
      </c>
      <c r="I94" s="66">
        <f>中华联合!H10</f>
        <v>5332.1027619999995</v>
      </c>
      <c r="J94" s="66">
        <f>中华联合!I10</f>
        <v>9696.1235579999993</v>
      </c>
      <c r="K94" s="66">
        <f>中华联合!J10</f>
        <v>0.78</v>
      </c>
      <c r="L94" s="66">
        <f>中华联合!K10</f>
        <v>630.71390700000006</v>
      </c>
      <c r="M94" s="66">
        <f>中华联合!L10</f>
        <v>1332.0467269999999</v>
      </c>
      <c r="N94" s="66">
        <f>中华联合!M10</f>
        <v>0</v>
      </c>
      <c r="O94" s="66">
        <f t="shared" si="35"/>
        <v>25687.190086999999</v>
      </c>
      <c r="P94" s="66">
        <f>中华联合!AD10</f>
        <v>3292.8440919999998</v>
      </c>
      <c r="Q94" s="67">
        <f>中华联合!O10</f>
        <v>13.941667606849965</v>
      </c>
      <c r="R94" s="67">
        <f t="shared" si="36"/>
        <v>20.723814579313697</v>
      </c>
      <c r="S94" s="142"/>
      <c r="T94" s="61" t="s">
        <v>181</v>
      </c>
      <c r="U94" s="66">
        <f>中华联合!P10</f>
        <v>56.707056999999992</v>
      </c>
      <c r="V94" s="66">
        <f>中华联合!Q10</f>
        <v>48.5503</v>
      </c>
      <c r="W94" s="66">
        <f>中华联合!R10</f>
        <v>0</v>
      </c>
      <c r="X94" s="66">
        <f>中华联合!S10</f>
        <v>3.8</v>
      </c>
      <c r="Y94" s="66">
        <f>中华联合!T10</f>
        <v>267.45687599999997</v>
      </c>
      <c r="Z94" s="66">
        <f>中华联合!U10</f>
        <v>3232.2589929999999</v>
      </c>
      <c r="AA94" s="66">
        <f>中华联合!V10</f>
        <v>3482.2985469999999</v>
      </c>
      <c r="AB94" s="66">
        <f>中华联合!W10</f>
        <v>2260.3799949999998</v>
      </c>
      <c r="AC94" s="66">
        <f>中华联合!X10</f>
        <v>0</v>
      </c>
      <c r="AD94" s="66">
        <f>中华联合!Y10</f>
        <v>350.01835499999999</v>
      </c>
      <c r="AE94" s="66">
        <f>中华联合!Z10</f>
        <v>171.91069999999999</v>
      </c>
      <c r="AF94" s="66">
        <f>中华联合!AA10</f>
        <v>0</v>
      </c>
      <c r="AG94" s="63">
        <f t="shared" si="28"/>
        <v>9873.3808229999995</v>
      </c>
      <c r="AH94" s="64">
        <f t="shared" si="37"/>
        <v>38.436982751168287</v>
      </c>
      <c r="AI94" s="67">
        <f t="shared" si="34"/>
        <v>17.747223213883604</v>
      </c>
    </row>
    <row r="95" spans="1:35" s="49" customFormat="1" ht="15.75" customHeight="1">
      <c r="A95" s="142"/>
      <c r="B95" s="46" t="s">
        <v>63</v>
      </c>
      <c r="C95" s="47">
        <f>安邦!B10</f>
        <v>0</v>
      </c>
      <c r="D95" s="47">
        <f>安邦!C10</f>
        <v>0</v>
      </c>
      <c r="E95" s="47">
        <f>安邦!D10</f>
        <v>0</v>
      </c>
      <c r="F95" s="47">
        <f>安邦!E10</f>
        <v>0</v>
      </c>
      <c r="G95" s="47">
        <f>安邦!F10</f>
        <v>1.13646</v>
      </c>
      <c r="H95" s="47">
        <f>安邦!G10</f>
        <v>822.85929599999997</v>
      </c>
      <c r="I95" s="47">
        <f>安邦!H10</f>
        <v>544.59774100000004</v>
      </c>
      <c r="J95" s="47">
        <f>安邦!I10</f>
        <v>0</v>
      </c>
      <c r="K95" s="47">
        <f>安邦!J10</f>
        <v>0</v>
      </c>
      <c r="L95" s="47">
        <f>安邦!K10</f>
        <v>3.6330279999999999</v>
      </c>
      <c r="M95" s="47">
        <f>安邦!L10</f>
        <v>0</v>
      </c>
      <c r="N95" s="47">
        <f>安邦!M10</f>
        <v>0</v>
      </c>
      <c r="O95" s="47">
        <f t="shared" si="35"/>
        <v>1372.226525</v>
      </c>
      <c r="P95" s="47">
        <f>安邦!AD10</f>
        <v>39.147264</v>
      </c>
      <c r="Q95" s="55">
        <f>安邦!O10</f>
        <v>-28.13</v>
      </c>
      <c r="R95" s="55">
        <f t="shared" si="36"/>
        <v>1.1070797533167323</v>
      </c>
      <c r="S95" s="142"/>
      <c r="T95" s="46" t="s">
        <v>63</v>
      </c>
      <c r="U95" s="47">
        <f>安邦!P10</f>
        <v>0</v>
      </c>
      <c r="V95" s="47">
        <f>安邦!Q10</f>
        <v>0</v>
      </c>
      <c r="W95" s="47">
        <f>安邦!R10</f>
        <v>0</v>
      </c>
      <c r="X95" s="47">
        <f>安邦!S10</f>
        <v>0</v>
      </c>
      <c r="Y95" s="47">
        <f>安邦!T10</f>
        <v>0</v>
      </c>
      <c r="Z95" s="47">
        <f>安邦!U10</f>
        <v>444.56760199999997</v>
      </c>
      <c r="AA95" s="47">
        <f>安邦!V10</f>
        <v>541.79625499999997</v>
      </c>
      <c r="AB95" s="47">
        <f>安邦!W10</f>
        <v>0</v>
      </c>
      <c r="AC95" s="47">
        <f>安邦!X10</f>
        <v>0</v>
      </c>
      <c r="AD95" s="47">
        <f>安邦!Y10</f>
        <v>0.44033</v>
      </c>
      <c r="AE95" s="47">
        <f>安邦!Z10</f>
        <v>0</v>
      </c>
      <c r="AF95" s="47">
        <f>安邦!AA10</f>
        <v>5.5333699999999997</v>
      </c>
      <c r="AG95" s="40">
        <f t="shared" si="28"/>
        <v>992.33755699999995</v>
      </c>
      <c r="AH95" s="48">
        <f t="shared" si="37"/>
        <v>72.315870515620588</v>
      </c>
      <c r="AI95" s="55">
        <f t="shared" si="34"/>
        <v>1.7837087866168033</v>
      </c>
    </row>
    <row r="96" spans="1:35" s="49" customFormat="1" ht="14.25" customHeight="1">
      <c r="A96" s="142"/>
      <c r="B96" s="46" t="s">
        <v>64</v>
      </c>
      <c r="C96" s="47">
        <f>阳光!B10</f>
        <v>119.508072</v>
      </c>
      <c r="D96" s="47">
        <f>阳光!C10</f>
        <v>18.153458999999998</v>
      </c>
      <c r="E96" s="47">
        <f>阳光!D10</f>
        <v>0</v>
      </c>
      <c r="F96" s="47">
        <f>阳光!E10</f>
        <v>5.5E-2</v>
      </c>
      <c r="G96" s="47">
        <f>阳光!F10</f>
        <v>359.713142</v>
      </c>
      <c r="H96" s="47">
        <f>阳光!G10</f>
        <v>4376.1044259999999</v>
      </c>
      <c r="I96" s="47">
        <f>阳光!H10</f>
        <v>1723.775529</v>
      </c>
      <c r="J96" s="47">
        <f>阳光!I10</f>
        <v>0</v>
      </c>
      <c r="K96" s="47">
        <f>阳光!J10</f>
        <v>0.36951400000000001</v>
      </c>
      <c r="L96" s="47">
        <f>阳光!K10</f>
        <v>185.595921</v>
      </c>
      <c r="M96" s="47">
        <f>阳光!L10</f>
        <v>0</v>
      </c>
      <c r="N96" s="47">
        <f>阳光!M10</f>
        <v>0</v>
      </c>
      <c r="O96" s="47">
        <f t="shared" si="35"/>
        <v>6783.2750629999991</v>
      </c>
      <c r="P96" s="47">
        <f>阳光!AD10</f>
        <v>3147.7620939999997</v>
      </c>
      <c r="Q96" s="55">
        <f>阳光!O10</f>
        <v>17.082255214700254</v>
      </c>
      <c r="R96" s="55">
        <f t="shared" si="36"/>
        <v>5.4725851356251702</v>
      </c>
      <c r="S96" s="142"/>
      <c r="T96" s="46" t="s">
        <v>64</v>
      </c>
      <c r="U96" s="47">
        <f>阳光!P10</f>
        <v>14.4748</v>
      </c>
      <c r="V96" s="47">
        <f>阳光!Q10</f>
        <v>4.01</v>
      </c>
      <c r="W96" s="47">
        <f>阳光!R10</f>
        <v>0</v>
      </c>
      <c r="X96" s="47">
        <f>阳光!S10</f>
        <v>0</v>
      </c>
      <c r="Y96" s="47">
        <f>阳光!T10</f>
        <v>181.70291</v>
      </c>
      <c r="Z96" s="47">
        <f>阳光!U10</f>
        <v>1977.5106479999999</v>
      </c>
      <c r="AA96" s="47">
        <f>阳光!V10</f>
        <v>1370.5927839999999</v>
      </c>
      <c r="AB96" s="47">
        <f>阳光!W10</f>
        <v>0</v>
      </c>
      <c r="AC96" s="47">
        <f>阳光!X10</f>
        <v>0</v>
      </c>
      <c r="AD96" s="47">
        <f>阳光!Y10</f>
        <v>106.160445</v>
      </c>
      <c r="AE96" s="47">
        <f>阳光!Z10</f>
        <v>0</v>
      </c>
      <c r="AF96" s="47">
        <f>阳光!AA10</f>
        <v>0</v>
      </c>
      <c r="AG96" s="40">
        <f t="shared" si="28"/>
        <v>3654.451587</v>
      </c>
      <c r="AH96" s="48">
        <f t="shared" si="37"/>
        <v>53.874441962902907</v>
      </c>
      <c r="AI96" s="55">
        <f t="shared" si="34"/>
        <v>6.5688105423562257</v>
      </c>
    </row>
    <row r="97" spans="1:35" s="49" customFormat="1" ht="16.899999999999999" customHeight="1">
      <c r="A97" s="142"/>
      <c r="B97" s="61" t="s">
        <v>96</v>
      </c>
      <c r="C97" s="66">
        <f>国寿产险!B10</f>
        <v>215.32931200000002</v>
      </c>
      <c r="D97" s="66">
        <f>国寿产险!C10</f>
        <v>125.117999</v>
      </c>
      <c r="E97" s="66">
        <f>国寿产险!D10</f>
        <v>288.45443499999999</v>
      </c>
      <c r="F97" s="66">
        <f>国寿产险!E10</f>
        <v>2.08</v>
      </c>
      <c r="G97" s="66">
        <f>国寿产险!F10</f>
        <v>191.27423400000001</v>
      </c>
      <c r="H97" s="66">
        <f>国寿产险!G10</f>
        <v>6290.4254060000003</v>
      </c>
      <c r="I97" s="66">
        <f>国寿产险!H10</f>
        <v>2712.0056420000001</v>
      </c>
      <c r="J97" s="66">
        <f>国寿产险!I10</f>
        <v>1.5713969999999999</v>
      </c>
      <c r="K97" s="66">
        <f>国寿产险!J10</f>
        <v>0</v>
      </c>
      <c r="L97" s="66">
        <f>国寿产险!K10</f>
        <v>124.50495900000001</v>
      </c>
      <c r="M97" s="66">
        <f>国寿产险!L10</f>
        <v>0</v>
      </c>
      <c r="N97" s="66">
        <f>国寿产险!M10</f>
        <v>0</v>
      </c>
      <c r="O97" s="66">
        <f t="shared" si="35"/>
        <v>9950.7633839999999</v>
      </c>
      <c r="P97" s="66">
        <f>国寿产险!AD10</f>
        <v>2885.1487889999999</v>
      </c>
      <c r="Q97" s="66">
        <f>国寿产险!O10</f>
        <v>50.54</v>
      </c>
      <c r="R97" s="67">
        <f t="shared" si="36"/>
        <v>8.02803944667364</v>
      </c>
      <c r="S97" s="142"/>
      <c r="T97" s="61" t="s">
        <v>94</v>
      </c>
      <c r="U97" s="66">
        <f>国寿产险!P10</f>
        <v>3.5907019999999998</v>
      </c>
      <c r="V97" s="66">
        <f>国寿产险!Q10</f>
        <v>1.08233</v>
      </c>
      <c r="W97" s="66">
        <f>国寿产险!R10</f>
        <v>98.639437999999998</v>
      </c>
      <c r="X97" s="66">
        <f>国寿产险!S10</f>
        <v>9.6579999999999999E-3</v>
      </c>
      <c r="Y97" s="66">
        <f>国寿产险!T10</f>
        <v>46.689036999999999</v>
      </c>
      <c r="Z97" s="66">
        <f>国寿产险!U10</f>
        <v>2168.198809</v>
      </c>
      <c r="AA97" s="66">
        <f>国寿产险!V10</f>
        <v>1437.2789439999999</v>
      </c>
      <c r="AB97" s="66">
        <f>国寿产险!W10</f>
        <v>1.6978E-2</v>
      </c>
      <c r="AC97" s="66">
        <f>国寿产险!X10</f>
        <v>0</v>
      </c>
      <c r="AD97" s="66">
        <f>国寿产险!Y10</f>
        <v>39.973500999999999</v>
      </c>
      <c r="AE97" s="66">
        <f>国寿产险!Z10</f>
        <v>0</v>
      </c>
      <c r="AF97" s="66">
        <f>国寿产险!AA10</f>
        <v>0</v>
      </c>
      <c r="AG97" s="63">
        <f>SUM(U97:AF97)</f>
        <v>3795.4793970000001</v>
      </c>
      <c r="AH97" s="64">
        <f>AG97*100/O97</f>
        <v>38.142595201317071</v>
      </c>
      <c r="AI97" s="67">
        <f>AG97*100/$AG$100</f>
        <v>6.822305476695715</v>
      </c>
    </row>
    <row r="98" spans="1:35" s="49" customFormat="1" ht="16.899999999999999" customHeight="1">
      <c r="A98" s="142"/>
      <c r="B98" s="46" t="s">
        <v>66</v>
      </c>
      <c r="C98" s="47">
        <f>都邦!B10</f>
        <v>0</v>
      </c>
      <c r="D98" s="47">
        <f>都邦!C10</f>
        <v>-0.05</v>
      </c>
      <c r="E98" s="47">
        <f>都邦!D10</f>
        <v>0</v>
      </c>
      <c r="F98" s="47">
        <f>都邦!E10</f>
        <v>0</v>
      </c>
      <c r="G98" s="47">
        <f>都邦!F10</f>
        <v>0</v>
      </c>
      <c r="H98" s="47">
        <f>都邦!G10</f>
        <v>0</v>
      </c>
      <c r="I98" s="47">
        <f>都邦!H10</f>
        <v>0</v>
      </c>
      <c r="J98" s="47">
        <f>都邦!I10</f>
        <v>0</v>
      </c>
      <c r="K98" s="47">
        <f>都邦!J10</f>
        <v>0</v>
      </c>
      <c r="L98" s="47">
        <f>都邦!K10</f>
        <v>0</v>
      </c>
      <c r="M98" s="47">
        <f>都邦!L10</f>
        <v>0</v>
      </c>
      <c r="N98" s="47">
        <f>都邦!M10</f>
        <v>0</v>
      </c>
      <c r="O98" s="47">
        <f t="shared" si="35"/>
        <v>-0.05</v>
      </c>
      <c r="P98" s="47">
        <f>都邦!AD10</f>
        <v>0</v>
      </c>
      <c r="Q98" s="55">
        <f>都邦!O10</f>
        <v>-37.5</v>
      </c>
      <c r="R98" s="55">
        <f t="shared" si="36"/>
        <v>-4.0338811892472793E-5</v>
      </c>
      <c r="S98" s="142"/>
      <c r="T98" s="46" t="s">
        <v>66</v>
      </c>
      <c r="U98" s="52">
        <f>都邦!P10</f>
        <v>0</v>
      </c>
      <c r="V98" s="47">
        <f>都邦!Q10</f>
        <v>0</v>
      </c>
      <c r="W98" s="47">
        <f>都邦!Q10</f>
        <v>0</v>
      </c>
      <c r="X98" s="47">
        <f>都邦!R10</f>
        <v>0</v>
      </c>
      <c r="Y98" s="47">
        <f>都邦!S10</f>
        <v>0</v>
      </c>
      <c r="Z98" s="47">
        <f>都邦!T10</f>
        <v>0</v>
      </c>
      <c r="AA98" s="47">
        <f>都邦!U10</f>
        <v>0</v>
      </c>
      <c r="AB98" s="47">
        <f>都邦!V10</f>
        <v>0</v>
      </c>
      <c r="AC98" s="47">
        <f>都邦!W10</f>
        <v>0</v>
      </c>
      <c r="AD98" s="47">
        <f>都邦!X10</f>
        <v>0</v>
      </c>
      <c r="AE98" s="47">
        <f>都邦!Y10</f>
        <v>0</v>
      </c>
      <c r="AF98" s="47">
        <f>都邦!Z10</f>
        <v>0</v>
      </c>
      <c r="AG98" s="40">
        <f t="shared" si="28"/>
        <v>0</v>
      </c>
      <c r="AH98" s="48">
        <f t="shared" si="37"/>
        <v>0</v>
      </c>
      <c r="AI98" s="55">
        <f t="shared" si="34"/>
        <v>0</v>
      </c>
    </row>
    <row r="99" spans="1:35" s="49" customFormat="1" ht="16.899999999999999" customHeight="1">
      <c r="A99" s="142"/>
      <c r="B99" s="46" t="s">
        <v>178</v>
      </c>
      <c r="C99" s="47">
        <f>出口信用!B10</f>
        <v>0</v>
      </c>
      <c r="D99" s="47">
        <f>出口信用!C10</f>
        <v>0</v>
      </c>
      <c r="E99" s="47">
        <f>出口信用!D10</f>
        <v>0</v>
      </c>
      <c r="F99" s="47">
        <f>出口信用!E10</f>
        <v>0</v>
      </c>
      <c r="G99" s="47">
        <f>出口信用!F10</f>
        <v>0</v>
      </c>
      <c r="H99" s="47">
        <f>出口信用!G10</f>
        <v>0</v>
      </c>
      <c r="I99" s="47">
        <f>出口信用!H10</f>
        <v>0</v>
      </c>
      <c r="J99" s="47">
        <f>出口信用!I10</f>
        <v>0</v>
      </c>
      <c r="K99" s="47">
        <f>出口信用!J10</f>
        <v>689.5</v>
      </c>
      <c r="L99" s="47">
        <f>出口信用!K10</f>
        <v>0</v>
      </c>
      <c r="M99" s="47">
        <f>出口信用!L10</f>
        <v>0</v>
      </c>
      <c r="N99" s="47">
        <f>出口信用!M10</f>
        <v>0</v>
      </c>
      <c r="O99" s="47">
        <f t="shared" si="35"/>
        <v>689.5</v>
      </c>
      <c r="P99" s="47">
        <f>出口信用!AD10</f>
        <v>0</v>
      </c>
      <c r="Q99" s="47">
        <f>出口信用!O10</f>
        <v>16.568047337278099</v>
      </c>
      <c r="R99" s="55">
        <f t="shared" si="36"/>
        <v>0.55627221599719978</v>
      </c>
      <c r="S99" s="142"/>
      <c r="T99" s="46" t="s">
        <v>178</v>
      </c>
      <c r="U99" s="52">
        <f>出口信用!P10</f>
        <v>0</v>
      </c>
      <c r="V99" s="52">
        <f>出口信用!Q10</f>
        <v>0</v>
      </c>
      <c r="W99" s="52">
        <f>出口信用!R10</f>
        <v>0</v>
      </c>
      <c r="X99" s="52">
        <f>出口信用!S10</f>
        <v>0</v>
      </c>
      <c r="Y99" s="52">
        <f>出口信用!T10</f>
        <v>0</v>
      </c>
      <c r="Z99" s="52">
        <f>出口信用!U10</f>
        <v>0</v>
      </c>
      <c r="AA99" s="52">
        <f>出口信用!V10</f>
        <v>0</v>
      </c>
      <c r="AB99" s="52">
        <f>出口信用!W10</f>
        <v>0</v>
      </c>
      <c r="AC99" s="52">
        <f>出口信用!X10</f>
        <v>159.30000000000001</v>
      </c>
      <c r="AD99" s="52">
        <f>出口信用!Y10</f>
        <v>0</v>
      </c>
      <c r="AE99" s="52">
        <f>出口信用!Z10</f>
        <v>0</v>
      </c>
      <c r="AF99" s="52">
        <f>出口信用!AA10</f>
        <v>0</v>
      </c>
      <c r="AG99" s="40">
        <f>SUM(U99:AF99)</f>
        <v>159.30000000000001</v>
      </c>
      <c r="AH99" s="48">
        <f>AG99*100/O99</f>
        <v>23.103698332124729</v>
      </c>
      <c r="AI99" s="55">
        <f>AG99*100/$AG$100</f>
        <v>0.28633886493933919</v>
      </c>
    </row>
    <row r="100" spans="1:35" s="56" customFormat="1" ht="16.899999999999999" customHeight="1">
      <c r="A100" s="142"/>
      <c r="B100" s="73" t="s">
        <v>36</v>
      </c>
      <c r="C100" s="68">
        <f>SUM(C88:C99)</f>
        <v>1996.8092064452776</v>
      </c>
      <c r="D100" s="68">
        <f t="shared" ref="D100:P100" si="38">SUM(D88:D99)</f>
        <v>759.28415500000006</v>
      </c>
      <c r="E100" s="68">
        <f t="shared" si="38"/>
        <v>412.61632299999997</v>
      </c>
      <c r="F100" s="68">
        <f t="shared" si="38"/>
        <v>180.21906000000001</v>
      </c>
      <c r="G100" s="68">
        <f t="shared" si="38"/>
        <v>4831.9297939999997</v>
      </c>
      <c r="H100" s="68">
        <f t="shared" si="38"/>
        <v>61295.535756000005</v>
      </c>
      <c r="I100" s="68">
        <f t="shared" si="38"/>
        <v>26719.278868999998</v>
      </c>
      <c r="J100" s="68">
        <f t="shared" si="38"/>
        <v>18826.695529999997</v>
      </c>
      <c r="K100" s="68">
        <f t="shared" si="38"/>
        <v>703.849514</v>
      </c>
      <c r="L100" s="68">
        <f t="shared" si="38"/>
        <v>3168.8714860000009</v>
      </c>
      <c r="M100" s="68">
        <f t="shared" si="38"/>
        <v>5055.0160589999996</v>
      </c>
      <c r="N100" s="68">
        <f t="shared" si="38"/>
        <v>0</v>
      </c>
      <c r="O100" s="68">
        <f t="shared" si="38"/>
        <v>123950.10575244528</v>
      </c>
      <c r="P100" s="68">
        <f t="shared" si="38"/>
        <v>33778.15600499999</v>
      </c>
      <c r="Q100" s="69">
        <v>15.089850345205367</v>
      </c>
      <c r="R100" s="70">
        <f t="shared" si="36"/>
        <v>100</v>
      </c>
      <c r="S100" s="142"/>
      <c r="T100" s="73" t="s">
        <v>36</v>
      </c>
      <c r="U100" s="68">
        <f t="shared" ref="U100:AG100" si="39">SUM(U88:U99)</f>
        <v>790.94604922999986</v>
      </c>
      <c r="V100" s="68">
        <f t="shared" si="39"/>
        <v>78.680509000000001</v>
      </c>
      <c r="W100" s="68">
        <f t="shared" si="39"/>
        <v>189.66188644800002</v>
      </c>
      <c r="X100" s="68">
        <f t="shared" si="39"/>
        <v>4.7342789999999999</v>
      </c>
      <c r="Y100" s="68">
        <f t="shared" si="39"/>
        <v>1894.223945</v>
      </c>
      <c r="Z100" s="68">
        <f t="shared" si="39"/>
        <v>26728.611413999999</v>
      </c>
      <c r="AA100" s="68">
        <f t="shared" si="39"/>
        <v>18539.591721000001</v>
      </c>
      <c r="AB100" s="68">
        <f t="shared" si="39"/>
        <v>4468.1939779999993</v>
      </c>
      <c r="AC100" s="68">
        <f t="shared" si="39"/>
        <v>187.8</v>
      </c>
      <c r="AD100" s="68">
        <f t="shared" si="39"/>
        <v>871.20183100000008</v>
      </c>
      <c r="AE100" s="68">
        <f t="shared" si="39"/>
        <v>1873.191251</v>
      </c>
      <c r="AF100" s="68">
        <f t="shared" si="39"/>
        <v>6.5470410000000001</v>
      </c>
      <c r="AG100" s="68">
        <f t="shared" si="39"/>
        <v>55633.383904678005</v>
      </c>
      <c r="AH100" s="70">
        <f t="shared" si="37"/>
        <v>44.88369216545059</v>
      </c>
      <c r="AI100" s="70">
        <f t="shared" si="34"/>
        <v>100</v>
      </c>
    </row>
    <row r="101" spans="1:35" s="49" customFormat="1" ht="15" customHeight="1">
      <c r="A101" s="142" t="s">
        <v>73</v>
      </c>
      <c r="B101" s="46" t="s">
        <v>55</v>
      </c>
      <c r="C101" s="47">
        <f>人保!B11</f>
        <v>917.3</v>
      </c>
      <c r="D101" s="47">
        <f>人保!C11</f>
        <v>114.8</v>
      </c>
      <c r="E101" s="47">
        <f>人保!D11</f>
        <v>650.5</v>
      </c>
      <c r="F101" s="47">
        <f>人保!E11</f>
        <v>291.2</v>
      </c>
      <c r="G101" s="47">
        <f>人保!F11</f>
        <v>1907.5</v>
      </c>
      <c r="H101" s="47">
        <f>人保!G11</f>
        <v>17797.400000000001</v>
      </c>
      <c r="I101" s="47">
        <f>人保!H11</f>
        <v>6487.5</v>
      </c>
      <c r="J101" s="47">
        <f>人保!I11</f>
        <v>9693.1</v>
      </c>
      <c r="K101" s="47">
        <f>人保!J11</f>
        <v>90.9</v>
      </c>
      <c r="L101" s="47">
        <f>人保!K11</f>
        <v>389.9</v>
      </c>
      <c r="M101" s="47">
        <f>人保!L11</f>
        <v>493.4</v>
      </c>
      <c r="N101" s="47">
        <f>人保!M11</f>
        <v>0</v>
      </c>
      <c r="O101" s="47">
        <f>SUM(C101:N101)</f>
        <v>38833.500000000007</v>
      </c>
      <c r="P101" s="47">
        <f>人保!AD11</f>
        <v>8835.7999999999993</v>
      </c>
      <c r="Q101" s="55">
        <f>人保!O11</f>
        <v>10.31</v>
      </c>
      <c r="R101" s="55">
        <f>O101*100/$O$121</f>
        <v>27.446848454157998</v>
      </c>
      <c r="S101" s="142" t="s">
        <v>73</v>
      </c>
      <c r="T101" s="46" t="s">
        <v>55</v>
      </c>
      <c r="U101" s="47">
        <f>人保!P11</f>
        <v>1981.3</v>
      </c>
      <c r="V101" s="47">
        <f>人保!Q11</f>
        <v>14.7</v>
      </c>
      <c r="W101" s="47">
        <f>人保!R11</f>
        <v>89.9</v>
      </c>
      <c r="X101" s="47">
        <f>人保!S11</f>
        <v>92.6</v>
      </c>
      <c r="Y101" s="47">
        <f>人保!T11</f>
        <v>602.70000000000005</v>
      </c>
      <c r="Z101" s="47">
        <f>人保!U11</f>
        <v>6369</v>
      </c>
      <c r="AA101" s="47">
        <f>人保!V11</f>
        <v>5315.9</v>
      </c>
      <c r="AB101" s="47">
        <f>人保!W11</f>
        <v>3580.5</v>
      </c>
      <c r="AC101" s="47">
        <f>人保!X11</f>
        <v>25.1</v>
      </c>
      <c r="AD101" s="47">
        <f>人保!Y11</f>
        <v>46.6</v>
      </c>
      <c r="AE101" s="47">
        <f>人保!Z11</f>
        <v>238.7</v>
      </c>
      <c r="AF101" s="47">
        <f>人保!AA11</f>
        <v>0</v>
      </c>
      <c r="AG101" s="40">
        <f t="shared" si="28"/>
        <v>18356.999999999996</v>
      </c>
      <c r="AH101" s="48">
        <f t="shared" ref="AH101:AH121" si="40">AG101*100/O101</f>
        <v>47.271041755185578</v>
      </c>
      <c r="AI101" s="55">
        <f t="shared" ref="AI101:AI121" si="41">AG101*100/$AG$121</f>
        <v>25.475419455176016</v>
      </c>
    </row>
    <row r="102" spans="1:35" s="49" customFormat="1" ht="14.25" customHeight="1">
      <c r="A102" s="142"/>
      <c r="B102" s="46" t="s">
        <v>56</v>
      </c>
      <c r="C102" s="52">
        <f>平安!B11</f>
        <v>370.42658999999998</v>
      </c>
      <c r="D102" s="52">
        <f>平安!C11</f>
        <v>24.910484</v>
      </c>
      <c r="E102" s="52">
        <f>平安!D11</f>
        <v>4.0341069999999997</v>
      </c>
      <c r="F102" s="52">
        <f>平安!E11</f>
        <v>128.46939900000001</v>
      </c>
      <c r="G102" s="52">
        <f>平安!F11</f>
        <v>546.409718</v>
      </c>
      <c r="H102" s="52">
        <f>平安!G11</f>
        <v>19515.008472000001</v>
      </c>
      <c r="I102" s="52">
        <f>平安!H11</f>
        <v>6531.8081469999997</v>
      </c>
      <c r="J102" s="52">
        <f>平安!I11</f>
        <v>482.90724000000006</v>
      </c>
      <c r="K102" s="52">
        <f>平安!J11</f>
        <v>0</v>
      </c>
      <c r="L102" s="52">
        <f>平安!K11</f>
        <v>548.56713999999999</v>
      </c>
      <c r="M102" s="52">
        <f>平安!L11</f>
        <v>52.715367000000008</v>
      </c>
      <c r="N102" s="52">
        <f>平安!M11</f>
        <v>7.79</v>
      </c>
      <c r="O102" s="47">
        <f t="shared" ref="O102:O115" si="42">SUM(C102:N102)</f>
        <v>28213.046664000001</v>
      </c>
      <c r="P102" s="47">
        <f>平安!AD11</f>
        <v>13265.981859</v>
      </c>
      <c r="Q102" s="53">
        <f>平安!O11</f>
        <v>23.202290591853327</v>
      </c>
      <c r="R102" s="55">
        <f t="shared" ref="R102:R121" si="43">O102*100/$O$121</f>
        <v>19.940495093589188</v>
      </c>
      <c r="S102" s="142"/>
      <c r="T102" s="46" t="s">
        <v>56</v>
      </c>
      <c r="U102" s="52">
        <f>平安!P11</f>
        <v>86.465159999999997</v>
      </c>
      <c r="V102" s="52">
        <f>平安!Q11</f>
        <v>6.6870699999999994</v>
      </c>
      <c r="W102" s="52">
        <f>平安!R11</f>
        <v>8.1216229999999996</v>
      </c>
      <c r="X102" s="52">
        <f>平安!S11</f>
        <v>35.689166</v>
      </c>
      <c r="Y102" s="52">
        <f>平安!T11</f>
        <v>380.95249000000001</v>
      </c>
      <c r="Z102" s="52">
        <f>平安!U11</f>
        <v>8595.9812760000004</v>
      </c>
      <c r="AA102" s="52">
        <f>平安!V11</f>
        <v>5658.5700070000003</v>
      </c>
      <c r="AB102" s="52">
        <f>平安!W11</f>
        <v>186.7347</v>
      </c>
      <c r="AC102" s="52">
        <f>平安!X11</f>
        <v>0</v>
      </c>
      <c r="AD102" s="52">
        <f>平安!Y11</f>
        <v>88.832695999999999</v>
      </c>
      <c r="AE102" s="52">
        <f>平安!Z11</f>
        <v>26.072436</v>
      </c>
      <c r="AF102" s="52">
        <f>平安!AA11</f>
        <v>3.7298419999999997</v>
      </c>
      <c r="AG102" s="40">
        <f t="shared" si="28"/>
        <v>15077.836466000002</v>
      </c>
      <c r="AH102" s="48">
        <f t="shared" si="40"/>
        <v>53.442780021483479</v>
      </c>
      <c r="AI102" s="55">
        <f t="shared" si="41"/>
        <v>20.924672247529497</v>
      </c>
    </row>
    <row r="103" spans="1:35" s="49" customFormat="1" ht="13.5" customHeight="1">
      <c r="A103" s="142"/>
      <c r="B103" s="61" t="s">
        <v>57</v>
      </c>
      <c r="C103" s="62">
        <f>太平洋!B11</f>
        <v>670.60978006162884</v>
      </c>
      <c r="D103" s="62">
        <f>太平洋!C11</f>
        <v>9.7252060000000018</v>
      </c>
      <c r="E103" s="62">
        <f>太平洋!D11</f>
        <v>33.039428000000001</v>
      </c>
      <c r="F103" s="62">
        <f>太平洋!E11</f>
        <v>47.379857999999999</v>
      </c>
      <c r="G103" s="62">
        <f>太平洋!F11</f>
        <v>830.21035600000039</v>
      </c>
      <c r="H103" s="62">
        <f>太平洋!G11</f>
        <v>8182.6688590000094</v>
      </c>
      <c r="I103" s="62">
        <f>太平洋!H11</f>
        <v>3377.2059079999999</v>
      </c>
      <c r="J103" s="62">
        <f>太平洋!I11</f>
        <v>1566.471978</v>
      </c>
      <c r="K103" s="62">
        <f>太平洋!J11</f>
        <v>12.039263999999999</v>
      </c>
      <c r="L103" s="62">
        <f>太平洋!K11</f>
        <v>488.81324599999982</v>
      </c>
      <c r="M103" s="62">
        <f>太平洋!L11</f>
        <v>161.77943399999995</v>
      </c>
      <c r="N103" s="62">
        <f>太平洋!M11</f>
        <v>153.23765</v>
      </c>
      <c r="O103" s="66">
        <f t="shared" si="42"/>
        <v>15533.180967061637</v>
      </c>
      <c r="P103" s="66">
        <f>太平洋!AD11</f>
        <v>4946.9859859999997</v>
      </c>
      <c r="Q103" s="65">
        <f>太平洋!O11</f>
        <v>15.297665671753059</v>
      </c>
      <c r="R103" s="67">
        <f t="shared" si="43"/>
        <v>10.978584572957679</v>
      </c>
      <c r="S103" s="142"/>
      <c r="T103" s="61" t="s">
        <v>57</v>
      </c>
      <c r="U103" s="62">
        <f>太平洋!P11</f>
        <v>244.49723599999999</v>
      </c>
      <c r="V103" s="62">
        <f>太平洋!Q11</f>
        <v>6.978866</v>
      </c>
      <c r="W103" s="62">
        <f>太平洋!R11</f>
        <v>98.775232880000004</v>
      </c>
      <c r="X103" s="62">
        <f>太平洋!S11</f>
        <v>37.017330000000001</v>
      </c>
      <c r="Y103" s="62">
        <f>太平洋!T11</f>
        <v>323.10460300000005</v>
      </c>
      <c r="Z103" s="62">
        <f>太平洋!U11</f>
        <v>3082.1567869999999</v>
      </c>
      <c r="AA103" s="62">
        <f>太平洋!V11</f>
        <v>2499.2051280000001</v>
      </c>
      <c r="AB103" s="62">
        <f>太平洋!W11</f>
        <v>693.44216299999994</v>
      </c>
      <c r="AC103" s="62">
        <f>太平洋!X11</f>
        <v>0</v>
      </c>
      <c r="AD103" s="62">
        <f>太平洋!Y11</f>
        <v>56.805293999999996</v>
      </c>
      <c r="AE103" s="62">
        <f>太平洋!Z11</f>
        <v>59.002152000000002</v>
      </c>
      <c r="AF103" s="62">
        <f>太平洋!AA11</f>
        <v>100.09069000000001</v>
      </c>
      <c r="AG103" s="63">
        <f t="shared" si="28"/>
        <v>7201.0754818799996</v>
      </c>
      <c r="AH103" s="64">
        <f t="shared" si="40"/>
        <v>46.359309771449887</v>
      </c>
      <c r="AI103" s="67">
        <f t="shared" si="41"/>
        <v>9.9934857781378668</v>
      </c>
    </row>
    <row r="104" spans="1:35" s="49" customFormat="1" ht="15" customHeight="1">
      <c r="A104" s="142"/>
      <c r="B104" s="46" t="s">
        <v>58</v>
      </c>
      <c r="C104" s="50">
        <f>华安!B11</f>
        <v>18.7</v>
      </c>
      <c r="D104" s="50">
        <f>华安!C11</f>
        <v>0</v>
      </c>
      <c r="E104" s="50">
        <f>华安!D11</f>
        <v>49.9</v>
      </c>
      <c r="F104" s="50">
        <f>华安!E11</f>
        <v>1.4</v>
      </c>
      <c r="G104" s="50">
        <f>华安!F11</f>
        <v>0.9</v>
      </c>
      <c r="H104" s="50">
        <f>华安!G11</f>
        <v>530.20000000000005</v>
      </c>
      <c r="I104" s="50">
        <f>华安!H11</f>
        <v>280.3</v>
      </c>
      <c r="J104" s="50">
        <f>华安!I11</f>
        <v>0</v>
      </c>
      <c r="K104" s="50">
        <f>华安!J11</f>
        <v>0</v>
      </c>
      <c r="L104" s="50">
        <f>华安!K11</f>
        <v>38</v>
      </c>
      <c r="M104" s="50">
        <f>华安!L11</f>
        <v>0</v>
      </c>
      <c r="N104" s="50">
        <f>华安!M11</f>
        <v>0.1</v>
      </c>
      <c r="O104" s="47">
        <f t="shared" si="42"/>
        <v>919.50000000000011</v>
      </c>
      <c r="P104" s="47">
        <f>华安!AD11</f>
        <v>85.9</v>
      </c>
      <c r="Q104" s="51">
        <f>华安!O11</f>
        <v>-9.7556188045931851</v>
      </c>
      <c r="R104" s="55">
        <f t="shared" si="43"/>
        <v>0.64988675122248263</v>
      </c>
      <c r="S104" s="142"/>
      <c r="T104" s="46" t="s">
        <v>58</v>
      </c>
      <c r="U104" s="50">
        <f>华安!P11</f>
        <v>2.4</v>
      </c>
      <c r="V104" s="50">
        <f>华安!Q11</f>
        <v>0</v>
      </c>
      <c r="W104" s="50">
        <f>华安!R11</f>
        <v>0</v>
      </c>
      <c r="X104" s="50">
        <f>华安!S11</f>
        <v>1.1000000000000001</v>
      </c>
      <c r="Y104" s="50">
        <f>华安!T11</f>
        <v>0</v>
      </c>
      <c r="Z104" s="50">
        <f>华安!U11</f>
        <v>245.8794618</v>
      </c>
      <c r="AA104" s="50">
        <f>华安!V11</f>
        <v>305.81964119999998</v>
      </c>
      <c r="AB104" s="50">
        <f>华安!W11</f>
        <v>0</v>
      </c>
      <c r="AC104" s="50">
        <f>华安!X11</f>
        <v>0</v>
      </c>
      <c r="AD104" s="50">
        <f>华安!Y11</f>
        <v>5.4</v>
      </c>
      <c r="AE104" s="50">
        <f>华安!Z11</f>
        <v>0</v>
      </c>
      <c r="AF104" s="50">
        <f>华安!AA11</f>
        <v>0</v>
      </c>
      <c r="AG104" s="40">
        <f t="shared" si="28"/>
        <v>560.5991029999999</v>
      </c>
      <c r="AH104" s="48">
        <f t="shared" si="40"/>
        <v>60.96781979336594</v>
      </c>
      <c r="AI104" s="55">
        <f t="shared" si="41"/>
        <v>0.77798645176883074</v>
      </c>
    </row>
    <row r="105" spans="1:35" s="49" customFormat="1" ht="15" customHeight="1">
      <c r="A105" s="142"/>
      <c r="B105" s="46" t="s">
        <v>60</v>
      </c>
      <c r="C105" s="50">
        <f>太平!B11</f>
        <v>148.44632200000001</v>
      </c>
      <c r="D105" s="50">
        <f>太平!C11</f>
        <v>0.29599999999999999</v>
      </c>
      <c r="E105" s="50">
        <f>太平!D11</f>
        <v>33.181944000000001</v>
      </c>
      <c r="F105" s="50">
        <f>太平!E11</f>
        <v>263.735162</v>
      </c>
      <c r="G105" s="50">
        <f>太平!F11</f>
        <v>48.107148000000009</v>
      </c>
      <c r="H105" s="50">
        <f>太平!G11</f>
        <v>883.51761299999998</v>
      </c>
      <c r="I105" s="50">
        <f>太平!H11</f>
        <v>250.54298699999998</v>
      </c>
      <c r="J105" s="50">
        <f>太平!I11</f>
        <v>0</v>
      </c>
      <c r="K105" s="50">
        <f>太平!J11</f>
        <v>0</v>
      </c>
      <c r="L105" s="50">
        <f>太平!K11</f>
        <v>46.356200000000001</v>
      </c>
      <c r="M105" s="50">
        <f>太平!L11</f>
        <v>2E-3</v>
      </c>
      <c r="N105" s="50">
        <f>太平!M11</f>
        <v>0</v>
      </c>
      <c r="O105" s="47">
        <f t="shared" si="42"/>
        <v>1674.1853759999999</v>
      </c>
      <c r="P105" s="47">
        <f>太平!AD11</f>
        <v>368.11024800000001</v>
      </c>
      <c r="Q105" s="51">
        <f>太平!O11</f>
        <v>0.53166698339942053</v>
      </c>
      <c r="R105" s="55">
        <f t="shared" si="43"/>
        <v>1.1832853669960088</v>
      </c>
      <c r="S105" s="142"/>
      <c r="T105" s="46" t="s">
        <v>60</v>
      </c>
      <c r="U105" s="50">
        <f>太平!P11</f>
        <v>153.88326799999999</v>
      </c>
      <c r="V105" s="50">
        <f>太平!Q11</f>
        <v>9.8000000000000004E-2</v>
      </c>
      <c r="W105" s="50">
        <f>太平!R11</f>
        <v>0</v>
      </c>
      <c r="X105" s="50">
        <f>太平!S11</f>
        <v>0.35990899999999998</v>
      </c>
      <c r="Y105" s="50">
        <f>太平!T11</f>
        <v>65.128200000000007</v>
      </c>
      <c r="Z105" s="50">
        <f>太平!U11</f>
        <v>451.141682</v>
      </c>
      <c r="AA105" s="50">
        <f>太平!V11</f>
        <v>246.83463499999999</v>
      </c>
      <c r="AB105" s="50">
        <f>太平!W11</f>
        <v>0</v>
      </c>
      <c r="AC105" s="50">
        <f>太平!X11</f>
        <v>0</v>
      </c>
      <c r="AD105" s="50">
        <f>太平!Y11</f>
        <v>3.8252579999999998</v>
      </c>
      <c r="AE105" s="50">
        <f>太平!Z11</f>
        <v>16.794464999999999</v>
      </c>
      <c r="AF105" s="50">
        <f>太平!AA11</f>
        <v>0</v>
      </c>
      <c r="AG105" s="40">
        <f t="shared" si="28"/>
        <v>938.06541699999991</v>
      </c>
      <c r="AH105" s="48">
        <f t="shared" si="40"/>
        <v>56.031155835397762</v>
      </c>
      <c r="AI105" s="55">
        <f t="shared" si="41"/>
        <v>1.3018254602859731</v>
      </c>
    </row>
    <row r="106" spans="1:35" s="49" customFormat="1" ht="13.5" customHeight="1">
      <c r="A106" s="142"/>
      <c r="B106" s="61" t="s">
        <v>59</v>
      </c>
      <c r="C106" s="66">
        <f>天安!B11</f>
        <v>4.8112000000000004</v>
      </c>
      <c r="D106" s="66">
        <f>天安!C11</f>
        <v>5.5742789999999998</v>
      </c>
      <c r="E106" s="66">
        <f>天安!D11</f>
        <v>0</v>
      </c>
      <c r="F106" s="66">
        <f>天安!E11</f>
        <v>12.27285</v>
      </c>
      <c r="G106" s="66">
        <f>天安!F11</f>
        <v>16.559845000000003</v>
      </c>
      <c r="H106" s="66">
        <f>天安!G11</f>
        <v>937.5651670000002</v>
      </c>
      <c r="I106" s="66">
        <f>天安!H11</f>
        <v>309.01906900000006</v>
      </c>
      <c r="J106" s="66">
        <f>天安!I11</f>
        <v>0</v>
      </c>
      <c r="K106" s="66">
        <f>天安!J11</f>
        <v>0</v>
      </c>
      <c r="L106" s="66">
        <f>天安!K11</f>
        <v>134.622488</v>
      </c>
      <c r="M106" s="66">
        <f>天安!L11</f>
        <v>0</v>
      </c>
      <c r="N106" s="66">
        <f>天安!M11</f>
        <v>0</v>
      </c>
      <c r="O106" s="66">
        <f t="shared" si="42"/>
        <v>1420.4248980000002</v>
      </c>
      <c r="P106" s="66">
        <f>天安!AD11</f>
        <v>413.02009899999996</v>
      </c>
      <c r="Q106" s="67">
        <f>天安!O11</f>
        <v>10.371728137435529</v>
      </c>
      <c r="R106" s="67">
        <f t="shared" si="43"/>
        <v>1.0039318350372444</v>
      </c>
      <c r="S106" s="142"/>
      <c r="T106" s="61" t="s">
        <v>59</v>
      </c>
      <c r="U106" s="66">
        <f>天安!P11</f>
        <v>0.45660000000000001</v>
      </c>
      <c r="V106" s="66">
        <f>天安!Q11</f>
        <v>0.78</v>
      </c>
      <c r="W106" s="66">
        <f>天安!R11</f>
        <v>0</v>
      </c>
      <c r="X106" s="66">
        <f>天安!S11</f>
        <v>0</v>
      </c>
      <c r="Y106" s="66">
        <f>天安!T11</f>
        <v>20.827854000000002</v>
      </c>
      <c r="Z106" s="66">
        <f>天安!U11</f>
        <v>402.05920299999997</v>
      </c>
      <c r="AA106" s="66">
        <f>天安!V11</f>
        <v>325.26321100000001</v>
      </c>
      <c r="AB106" s="66">
        <f>天安!W11</f>
        <v>0</v>
      </c>
      <c r="AC106" s="66">
        <f>天安!X11</f>
        <v>0</v>
      </c>
      <c r="AD106" s="66">
        <f>天安!Y11</f>
        <v>15.633151999999999</v>
      </c>
      <c r="AE106" s="66">
        <f>天安!Z11</f>
        <v>0</v>
      </c>
      <c r="AF106" s="66">
        <f>天安!AA11</f>
        <v>0</v>
      </c>
      <c r="AG106" s="63">
        <f t="shared" si="28"/>
        <v>765.02002000000005</v>
      </c>
      <c r="AH106" s="64">
        <f t="shared" si="40"/>
        <v>53.858533532971059</v>
      </c>
      <c r="AI106" s="67">
        <f t="shared" si="41"/>
        <v>1.0616770660296972</v>
      </c>
    </row>
    <row r="107" spans="1:35" s="49" customFormat="1" ht="15" customHeight="1">
      <c r="A107" s="142"/>
      <c r="B107" s="46" t="s">
        <v>61</v>
      </c>
      <c r="C107" s="47">
        <f>大地!B11</f>
        <v>96.500054000000006</v>
      </c>
      <c r="D107" s="47">
        <f>大地!C11</f>
        <v>19.608836</v>
      </c>
      <c r="E107" s="47">
        <f>大地!D11</f>
        <v>5.4477010000000003</v>
      </c>
      <c r="F107" s="47">
        <f>大地!E11</f>
        <v>26.567440000000001</v>
      </c>
      <c r="G107" s="47">
        <f>大地!F11</f>
        <v>167.47179599999998</v>
      </c>
      <c r="H107" s="47">
        <f>大地!G11</f>
        <v>3415.4154210000002</v>
      </c>
      <c r="I107" s="47">
        <f>大地!H11</f>
        <v>1140.8646429999999</v>
      </c>
      <c r="J107" s="47">
        <f>大地!I11</f>
        <v>0</v>
      </c>
      <c r="K107" s="47">
        <f>大地!J11</f>
        <v>0</v>
      </c>
      <c r="L107" s="47">
        <f>大地!K11</f>
        <v>368.56917400000003</v>
      </c>
      <c r="M107" s="47">
        <f>大地!L11</f>
        <v>37.141556000000001</v>
      </c>
      <c r="N107" s="47">
        <f>大地!M11</f>
        <v>216.01118500000001</v>
      </c>
      <c r="O107" s="47">
        <f t="shared" si="42"/>
        <v>5493.5978059999998</v>
      </c>
      <c r="P107" s="47">
        <f>大地!AD11</f>
        <v>2851.7147059999998</v>
      </c>
      <c r="Q107" s="55">
        <f>大地!O11</f>
        <v>31.978416603987714</v>
      </c>
      <c r="R107" s="55">
        <f t="shared" si="43"/>
        <v>3.8827802399829228</v>
      </c>
      <c r="S107" s="142"/>
      <c r="T107" s="46" t="s">
        <v>61</v>
      </c>
      <c r="U107" s="47">
        <f>大地!P11</f>
        <v>26.048289</v>
      </c>
      <c r="V107" s="47">
        <f>大地!Q11</f>
        <v>11.602808</v>
      </c>
      <c r="W107" s="47">
        <f>大地!R11</f>
        <v>6.004378</v>
      </c>
      <c r="X107" s="47">
        <f>大地!S11</f>
        <v>4.7329360000000005</v>
      </c>
      <c r="Y107" s="47">
        <f>大地!T11</f>
        <v>33.938284000000003</v>
      </c>
      <c r="Z107" s="47">
        <f>大地!U11</f>
        <v>1444.4647949999999</v>
      </c>
      <c r="AA107" s="47">
        <f>大地!V11</f>
        <v>993.81109200000003</v>
      </c>
      <c r="AB107" s="47">
        <f>大地!W11</f>
        <v>0</v>
      </c>
      <c r="AC107" s="47">
        <f>大地!X11</f>
        <v>0</v>
      </c>
      <c r="AD107" s="47">
        <f>大地!Y11</f>
        <v>145.104266</v>
      </c>
      <c r="AE107" s="47">
        <f>大地!Z11</f>
        <v>26.649415999999999</v>
      </c>
      <c r="AF107" s="47">
        <f>大地!AA11</f>
        <v>30.626438</v>
      </c>
      <c r="AG107" s="40">
        <f t="shared" si="28"/>
        <v>2722.9827019999998</v>
      </c>
      <c r="AH107" s="48">
        <f t="shared" si="40"/>
        <v>49.566473523526085</v>
      </c>
      <c r="AI107" s="55">
        <f t="shared" si="41"/>
        <v>3.7788923300451365</v>
      </c>
    </row>
    <row r="108" spans="1:35" s="49" customFormat="1" ht="15" customHeight="1">
      <c r="A108" s="142"/>
      <c r="B108" s="46" t="s">
        <v>181</v>
      </c>
      <c r="C108" s="47">
        <f>中华联合!B11</f>
        <v>141.08493200000001</v>
      </c>
      <c r="D108" s="47">
        <f>中华联合!C11</f>
        <v>12.885444</v>
      </c>
      <c r="E108" s="47">
        <f>中华联合!D11</f>
        <v>35.471146000000005</v>
      </c>
      <c r="F108" s="47">
        <f>中华联合!E11</f>
        <v>5.5594330000000003</v>
      </c>
      <c r="G108" s="47">
        <f>中华联合!F11</f>
        <v>418.62875499999996</v>
      </c>
      <c r="H108" s="47">
        <f>中华联合!G11</f>
        <v>6878.8999139999996</v>
      </c>
      <c r="I108" s="47">
        <f>中华联合!H11</f>
        <v>3347.9100819999999</v>
      </c>
      <c r="J108" s="47">
        <f>中华联合!I11</f>
        <v>10617.424859999999</v>
      </c>
      <c r="K108" s="47">
        <f>中华联合!J11</f>
        <v>0</v>
      </c>
      <c r="L108" s="47">
        <f>中华联合!K11</f>
        <v>970.22472100000005</v>
      </c>
      <c r="M108" s="47">
        <f>中华联合!L11</f>
        <v>1798.6106789999999</v>
      </c>
      <c r="N108" s="47">
        <f>中华联合!M11</f>
        <v>73.298918999999998</v>
      </c>
      <c r="O108" s="47">
        <f t="shared" si="42"/>
        <v>24299.998884999997</v>
      </c>
      <c r="P108" s="47">
        <f>中华联合!AD11</f>
        <v>3385.2025480000002</v>
      </c>
      <c r="Q108" s="55">
        <f>中华联合!O11</f>
        <v>11.879905455136624</v>
      </c>
      <c r="R108" s="55">
        <f t="shared" si="43"/>
        <v>17.174820369856004</v>
      </c>
      <c r="S108" s="142"/>
      <c r="T108" s="46" t="s">
        <v>181</v>
      </c>
      <c r="U108" s="47">
        <f>中华联合!P11</f>
        <v>21.383423999999998</v>
      </c>
      <c r="V108" s="47">
        <f>中华联合!Q11</f>
        <v>0</v>
      </c>
      <c r="W108" s="47">
        <f>中华联合!R11</f>
        <v>54.808180000000007</v>
      </c>
      <c r="X108" s="47">
        <f>中华联合!S11</f>
        <v>0</v>
      </c>
      <c r="Y108" s="47">
        <f>中华联合!T11</f>
        <v>203.59213500000001</v>
      </c>
      <c r="Z108" s="47">
        <f>中华联合!U11</f>
        <v>3210.532177</v>
      </c>
      <c r="AA108" s="47">
        <f>中华联合!V11</f>
        <v>3093.5949869999999</v>
      </c>
      <c r="AB108" s="47">
        <f>中华联合!W11</f>
        <v>5681.8436350000002</v>
      </c>
      <c r="AC108" s="47">
        <f>中华联合!X11</f>
        <v>0</v>
      </c>
      <c r="AD108" s="47">
        <f>中华联合!Y11</f>
        <v>424.09174000000002</v>
      </c>
      <c r="AE108" s="47">
        <f>中华联合!Z11</f>
        <v>471.23800399999999</v>
      </c>
      <c r="AF108" s="47">
        <f>中华联合!AA11</f>
        <v>0</v>
      </c>
      <c r="AG108" s="40">
        <f t="shared" si="28"/>
        <v>13161.084282000002</v>
      </c>
      <c r="AH108" s="48">
        <f t="shared" si="40"/>
        <v>54.160843151824707</v>
      </c>
      <c r="AI108" s="55">
        <f t="shared" si="41"/>
        <v>18.264647958210723</v>
      </c>
    </row>
    <row r="109" spans="1:35" s="49" customFormat="1" ht="15" customHeight="1">
      <c r="A109" s="142"/>
      <c r="B109" s="61" t="s">
        <v>63</v>
      </c>
      <c r="C109" s="66">
        <f>安邦!B11</f>
        <v>21.132021999999999</v>
      </c>
      <c r="D109" s="66">
        <f>安邦!C11</f>
        <v>0</v>
      </c>
      <c r="E109" s="66">
        <f>安邦!D11</f>
        <v>0</v>
      </c>
      <c r="F109" s="66">
        <f>安邦!E11</f>
        <v>0</v>
      </c>
      <c r="G109" s="66">
        <f>安邦!F11</f>
        <v>37.407625000000003</v>
      </c>
      <c r="H109" s="66">
        <f>安邦!G11</f>
        <v>1285.3995339999999</v>
      </c>
      <c r="I109" s="66">
        <f>安邦!H11</f>
        <v>441.72654500000004</v>
      </c>
      <c r="J109" s="66">
        <f>安邦!I11</f>
        <v>0</v>
      </c>
      <c r="K109" s="66">
        <f>安邦!J11</f>
        <v>10.604827</v>
      </c>
      <c r="L109" s="66">
        <f>安邦!K11</f>
        <v>4.9334040000000003</v>
      </c>
      <c r="M109" s="66">
        <f>安邦!L11</f>
        <v>0</v>
      </c>
      <c r="N109" s="66">
        <f>安邦!M11</f>
        <v>33.369999999999997</v>
      </c>
      <c r="O109" s="66">
        <f t="shared" si="42"/>
        <v>1834.5739569999998</v>
      </c>
      <c r="P109" s="66">
        <f>安邦!AD11</f>
        <v>49.863042</v>
      </c>
      <c r="Q109" s="67">
        <f>安邦!O11</f>
        <v>-17.84</v>
      </c>
      <c r="R109" s="67">
        <f t="shared" si="43"/>
        <v>1.2966452515411684</v>
      </c>
      <c r="S109" s="142"/>
      <c r="T109" s="61" t="s">
        <v>63</v>
      </c>
      <c r="U109" s="66">
        <f>安邦!P11</f>
        <v>0</v>
      </c>
      <c r="V109" s="66">
        <f>安邦!Q11</f>
        <v>0</v>
      </c>
      <c r="W109" s="66">
        <f>安邦!R11</f>
        <v>0</v>
      </c>
      <c r="X109" s="66">
        <f>安邦!S11</f>
        <v>0</v>
      </c>
      <c r="Y109" s="66">
        <f>安邦!T11</f>
        <v>0</v>
      </c>
      <c r="Z109" s="66">
        <f>安邦!U11</f>
        <v>674.10584800000004</v>
      </c>
      <c r="AA109" s="66">
        <f>安邦!V11</f>
        <v>523.66571199999998</v>
      </c>
      <c r="AB109" s="66">
        <f>安邦!W11</f>
        <v>0</v>
      </c>
      <c r="AC109" s="66">
        <f>安邦!X11</f>
        <v>0</v>
      </c>
      <c r="AD109" s="66">
        <f>安邦!Y11</f>
        <v>5.1124640000000001</v>
      </c>
      <c r="AE109" s="66">
        <f>安邦!Z11</f>
        <v>0</v>
      </c>
      <c r="AF109" s="66">
        <f>安邦!AA11</f>
        <v>6.7964899999999995</v>
      </c>
      <c r="AG109" s="63">
        <f t="shared" si="28"/>
        <v>1209.6805140000001</v>
      </c>
      <c r="AH109" s="64">
        <f t="shared" si="40"/>
        <v>65.937953026333091</v>
      </c>
      <c r="AI109" s="67">
        <f t="shared" si="41"/>
        <v>1.6787666013456957</v>
      </c>
    </row>
    <row r="110" spans="1:35" s="49" customFormat="1" ht="16.899999999999999" customHeight="1">
      <c r="A110" s="142"/>
      <c r="B110" s="46" t="s">
        <v>64</v>
      </c>
      <c r="C110" s="47">
        <f>阳光!B11</f>
        <v>12.95237</v>
      </c>
      <c r="D110" s="47">
        <f>阳光!C11</f>
        <v>6.3012139999999999</v>
      </c>
      <c r="E110" s="47">
        <f>阳光!D11</f>
        <v>0</v>
      </c>
      <c r="F110" s="47">
        <f>阳光!E11</f>
        <v>5.5E-2</v>
      </c>
      <c r="G110" s="47">
        <f>阳光!F11</f>
        <v>88.943006000000011</v>
      </c>
      <c r="H110" s="47">
        <f>阳光!G11</f>
        <v>2218.3581380000001</v>
      </c>
      <c r="I110" s="47">
        <f>阳光!H11</f>
        <v>796.28802400000006</v>
      </c>
      <c r="J110" s="47">
        <f>阳光!I11</f>
        <v>0</v>
      </c>
      <c r="K110" s="47">
        <f>阳光!J11</f>
        <v>0</v>
      </c>
      <c r="L110" s="47">
        <f>阳光!K11</f>
        <v>63.629826999999999</v>
      </c>
      <c r="M110" s="47">
        <f>阳光!L11</f>
        <v>0</v>
      </c>
      <c r="N110" s="47">
        <f>阳光!M11</f>
        <v>11.134</v>
      </c>
      <c r="O110" s="47">
        <f t="shared" si="42"/>
        <v>3197.6615790000001</v>
      </c>
      <c r="P110" s="47">
        <f>阳光!AD11</f>
        <v>2240.373192</v>
      </c>
      <c r="Q110" s="55">
        <f>阳光!O11</f>
        <v>12.550522265195768</v>
      </c>
      <c r="R110" s="55">
        <f t="shared" si="43"/>
        <v>2.2600520881840822</v>
      </c>
      <c r="S110" s="142"/>
      <c r="T110" s="46" t="s">
        <v>64</v>
      </c>
      <c r="U110" s="47">
        <f>阳光!P11</f>
        <v>0</v>
      </c>
      <c r="V110" s="47">
        <f>阳光!Q11</f>
        <v>0.2</v>
      </c>
      <c r="W110" s="47">
        <f>阳光!R11</f>
        <v>0</v>
      </c>
      <c r="X110" s="47">
        <f>阳光!S11</f>
        <v>0.56999999999999995</v>
      </c>
      <c r="Y110" s="47">
        <f>阳光!T11</f>
        <v>36.849224</v>
      </c>
      <c r="Z110" s="47">
        <f>阳光!U11</f>
        <v>1156.7961559999999</v>
      </c>
      <c r="AA110" s="47">
        <f>阳光!V11</f>
        <v>802.88659000000007</v>
      </c>
      <c r="AB110" s="47">
        <f>阳光!W11</f>
        <v>0</v>
      </c>
      <c r="AC110" s="47">
        <f>阳光!X11</f>
        <v>0</v>
      </c>
      <c r="AD110" s="47">
        <f>阳光!Y11</f>
        <v>6.6835240000000002</v>
      </c>
      <c r="AE110" s="47">
        <f>阳光!Z11</f>
        <v>0</v>
      </c>
      <c r="AF110" s="47">
        <f>阳光!AA11</f>
        <v>9.0581220000000009</v>
      </c>
      <c r="AG110" s="40">
        <f t="shared" si="28"/>
        <v>2013.0436159999999</v>
      </c>
      <c r="AH110" s="48">
        <f t="shared" si="40"/>
        <v>62.953616768586755</v>
      </c>
      <c r="AI110" s="55">
        <f t="shared" si="41"/>
        <v>2.7936553085560982</v>
      </c>
    </row>
    <row r="111" spans="1:35" s="49" customFormat="1" ht="16.899999999999999" customHeight="1">
      <c r="A111" s="142"/>
      <c r="B111" s="46" t="s">
        <v>65</v>
      </c>
      <c r="C111" s="47">
        <f>国寿产险!B11</f>
        <v>154.423585</v>
      </c>
      <c r="D111" s="47">
        <f>国寿产险!C11</f>
        <v>21.389195999999998</v>
      </c>
      <c r="E111" s="47">
        <f>国寿产险!D11</f>
        <v>245.46483199999997</v>
      </c>
      <c r="F111" s="47">
        <f>国寿产险!E11</f>
        <v>111.850573</v>
      </c>
      <c r="G111" s="47">
        <f>国寿产险!F11</f>
        <v>107.26321799999999</v>
      </c>
      <c r="H111" s="47">
        <f>国寿产险!G11</f>
        <v>7254.9315809999998</v>
      </c>
      <c r="I111" s="47">
        <f>国寿产险!H11</f>
        <v>2394.75119</v>
      </c>
      <c r="J111" s="47">
        <f>国寿产险!I11</f>
        <v>471.4708</v>
      </c>
      <c r="K111" s="47">
        <f>国寿产险!J11</f>
        <v>0</v>
      </c>
      <c r="L111" s="47">
        <f>国寿产险!K11</f>
        <v>383.428854</v>
      </c>
      <c r="M111" s="47">
        <f>国寿产险!L11</f>
        <v>0</v>
      </c>
      <c r="N111" s="47">
        <f>国寿产险!M11</f>
        <v>0</v>
      </c>
      <c r="O111" s="47">
        <f t="shared" si="42"/>
        <v>11144.973828999999</v>
      </c>
      <c r="P111" s="47">
        <f>国寿产险!AD11</f>
        <v>4096.4803340000008</v>
      </c>
      <c r="Q111" s="55">
        <f>国寿产险!O11</f>
        <v>37.74</v>
      </c>
      <c r="R111" s="55">
        <f t="shared" si="43"/>
        <v>7.8770754042288207</v>
      </c>
      <c r="S111" s="142"/>
      <c r="T111" s="46" t="s">
        <v>65</v>
      </c>
      <c r="U111" s="47">
        <f>国寿产险!P11</f>
        <v>30.489853000000004</v>
      </c>
      <c r="V111" s="47">
        <f>国寿产险!Q11</f>
        <v>10.424223</v>
      </c>
      <c r="W111" s="47">
        <f>国寿产险!R11</f>
        <v>34.564809999999994</v>
      </c>
      <c r="X111" s="47">
        <f>国寿产险!S11</f>
        <v>10.097821000000001</v>
      </c>
      <c r="Y111" s="47">
        <f>国寿产险!T11</f>
        <v>91.522256999999996</v>
      </c>
      <c r="Z111" s="47">
        <f>国寿产险!U11</f>
        <v>3005.6503109999999</v>
      </c>
      <c r="AA111" s="47">
        <f>国寿产险!V11</f>
        <v>1841.3001449999999</v>
      </c>
      <c r="AB111" s="47">
        <f>国寿产险!W11</f>
        <v>16.237358</v>
      </c>
      <c r="AC111" s="47">
        <f>国寿产险!X11</f>
        <v>0</v>
      </c>
      <c r="AD111" s="47">
        <f>国寿产险!Y11</f>
        <v>81.839039999999997</v>
      </c>
      <c r="AE111" s="47">
        <f>国寿产险!Z11</f>
        <v>0</v>
      </c>
      <c r="AF111" s="47">
        <f>国寿产险!AA11</f>
        <v>0</v>
      </c>
      <c r="AG111" s="40">
        <f t="shared" si="28"/>
        <v>5122.1258179999995</v>
      </c>
      <c r="AH111" s="48">
        <f t="shared" si="40"/>
        <v>45.959065463858437</v>
      </c>
      <c r="AI111" s="55">
        <f t="shared" si="41"/>
        <v>7.1083675827061388</v>
      </c>
    </row>
    <row r="112" spans="1:35" s="49" customFormat="1" ht="15" customHeight="1">
      <c r="A112" s="142"/>
      <c r="B112" s="61" t="s">
        <v>66</v>
      </c>
      <c r="C112" s="66">
        <f>都邦!B11</f>
        <v>23.03</v>
      </c>
      <c r="D112" s="66">
        <f>都邦!C11</f>
        <v>0.15</v>
      </c>
      <c r="E112" s="66">
        <f>都邦!D11</f>
        <v>0</v>
      </c>
      <c r="F112" s="66">
        <f>都邦!E11</f>
        <v>0</v>
      </c>
      <c r="G112" s="66">
        <f>都邦!F11</f>
        <v>4.21</v>
      </c>
      <c r="H112" s="66">
        <f>都邦!G11</f>
        <v>257.37</v>
      </c>
      <c r="I112" s="66">
        <f>都邦!H11</f>
        <v>79.05</v>
      </c>
      <c r="J112" s="66">
        <f>都邦!I11</f>
        <v>0</v>
      </c>
      <c r="K112" s="66">
        <f>都邦!J11</f>
        <v>0</v>
      </c>
      <c r="L112" s="66">
        <f>都邦!K11</f>
        <v>17.869999999999997</v>
      </c>
      <c r="M112" s="66">
        <f>都邦!L11</f>
        <v>6.29</v>
      </c>
      <c r="N112" s="66">
        <f>都邦!M11</f>
        <v>0</v>
      </c>
      <c r="O112" s="66">
        <f t="shared" si="42"/>
        <v>387.97</v>
      </c>
      <c r="P112" s="66">
        <f>都邦!AD11</f>
        <v>0</v>
      </c>
      <c r="Q112" s="67">
        <f>都邦!O11</f>
        <v>2.2049525816649114</v>
      </c>
      <c r="R112" s="67">
        <f t="shared" si="43"/>
        <v>0.27421050883282927</v>
      </c>
      <c r="S112" s="142"/>
      <c r="T112" s="61" t="s">
        <v>66</v>
      </c>
      <c r="U112" s="66">
        <f>都邦!P11</f>
        <v>6.2</v>
      </c>
      <c r="V112" s="66">
        <f>都邦!Q11</f>
        <v>0</v>
      </c>
      <c r="W112" s="66">
        <f>都邦!R11</f>
        <v>0</v>
      </c>
      <c r="X112" s="66">
        <f>都邦!S11</f>
        <v>0</v>
      </c>
      <c r="Y112" s="66">
        <f>都邦!T11</f>
        <v>0</v>
      </c>
      <c r="Z112" s="66">
        <f>都邦!U11</f>
        <v>86.12</v>
      </c>
      <c r="AA112" s="66">
        <f>都邦!V11</f>
        <v>87.95</v>
      </c>
      <c r="AB112" s="66">
        <f>都邦!W11</f>
        <v>0</v>
      </c>
      <c r="AC112" s="66">
        <f>都邦!X11</f>
        <v>0</v>
      </c>
      <c r="AD112" s="66">
        <f>都邦!Y11</f>
        <v>19</v>
      </c>
      <c r="AE112" s="66">
        <f>都邦!Z11</f>
        <v>1.06</v>
      </c>
      <c r="AF112" s="66">
        <f>都邦!AA11</f>
        <v>0</v>
      </c>
      <c r="AG112" s="63">
        <f t="shared" si="28"/>
        <v>200.33</v>
      </c>
      <c r="AH112" s="64">
        <f t="shared" si="40"/>
        <v>51.635435729566716</v>
      </c>
      <c r="AI112" s="67">
        <f t="shared" si="41"/>
        <v>0.2780133343931695</v>
      </c>
    </row>
    <row r="113" spans="1:35" s="49" customFormat="1" ht="13.5" customHeight="1">
      <c r="A113" s="142"/>
      <c r="B113" s="46" t="s">
        <v>92</v>
      </c>
      <c r="C113" s="47">
        <f>中银!B11</f>
        <v>31.813115999999997</v>
      </c>
      <c r="D113" s="47">
        <f>中银!C11</f>
        <v>36.904229000000001</v>
      </c>
      <c r="E113" s="47">
        <f>中银!D11</f>
        <v>69.89309200000001</v>
      </c>
      <c r="F113" s="47">
        <f>中银!E11</f>
        <v>0</v>
      </c>
      <c r="G113" s="47">
        <f>中银!F11</f>
        <v>34</v>
      </c>
      <c r="H113" s="47">
        <f>中银!G11</f>
        <v>187.30205599999999</v>
      </c>
      <c r="I113" s="47">
        <f>中银!H11</f>
        <v>51.683615000000003</v>
      </c>
      <c r="J113" s="47">
        <f>中银!I11</f>
        <v>0</v>
      </c>
      <c r="K113" s="47">
        <f>中银!J11</f>
        <v>7.8189380000000002</v>
      </c>
      <c r="L113" s="47">
        <f>中银!K11</f>
        <v>60.538030000000006</v>
      </c>
      <c r="M113" s="47">
        <f>中银!L11</f>
        <v>359.597714</v>
      </c>
      <c r="N113" s="47">
        <f>中银!M11</f>
        <v>0</v>
      </c>
      <c r="O113" s="47">
        <f t="shared" si="42"/>
        <v>839.55079000000001</v>
      </c>
      <c r="P113" s="47">
        <f>中银!AD11</f>
        <v>0</v>
      </c>
      <c r="Q113" s="55">
        <f>中银!O11</f>
        <v>-39.058053385266305</v>
      </c>
      <c r="R113" s="55">
        <f t="shared" si="43"/>
        <v>0.59338002762302189</v>
      </c>
      <c r="S113" s="142"/>
      <c r="T113" s="46" t="s">
        <v>92</v>
      </c>
      <c r="U113" s="47">
        <f>中银!P11</f>
        <v>16.208498000000002</v>
      </c>
      <c r="V113" s="47">
        <f>中银!Q11</f>
        <v>0.24944000000000002</v>
      </c>
      <c r="W113" s="47">
        <f>中银!R11</f>
        <v>0</v>
      </c>
      <c r="X113" s="47">
        <f>中银!S11</f>
        <v>120.442476</v>
      </c>
      <c r="Y113" s="47">
        <f>中银!T11</f>
        <v>0</v>
      </c>
      <c r="Z113" s="47">
        <f>中银!U11</f>
        <v>142.87976699999999</v>
      </c>
      <c r="AA113" s="47">
        <f>中银!V11</f>
        <v>102.735905</v>
      </c>
      <c r="AB113" s="47">
        <f>中银!W11</f>
        <v>0</v>
      </c>
      <c r="AC113" s="47">
        <f>中银!X11</f>
        <v>0</v>
      </c>
      <c r="AD113" s="47">
        <f>中银!Y11</f>
        <v>142.01475500000001</v>
      </c>
      <c r="AE113" s="47">
        <f>中银!Z11</f>
        <v>168.68534499999998</v>
      </c>
      <c r="AF113" s="47">
        <f>中银!AA11</f>
        <v>0</v>
      </c>
      <c r="AG113" s="40">
        <f t="shared" si="28"/>
        <v>693.21618599999999</v>
      </c>
      <c r="AH113" s="48">
        <f>AG113*100/O113</f>
        <v>82.569892644612963</v>
      </c>
      <c r="AI113" s="55">
        <f>AG113*100/$AG$121</f>
        <v>0.96202936816840012</v>
      </c>
    </row>
    <row r="114" spans="1:35" s="49" customFormat="1" ht="13.5" customHeight="1">
      <c r="A114" s="142"/>
      <c r="B114" s="46" t="s">
        <v>68</v>
      </c>
      <c r="C114" s="47">
        <f>渤海!B11</f>
        <v>84.717731999999998</v>
      </c>
      <c r="D114" s="47">
        <f>渤海!C11</f>
        <v>23.921673999999999</v>
      </c>
      <c r="E114" s="47">
        <f>渤海!D11</f>
        <v>0</v>
      </c>
      <c r="F114" s="47">
        <f>渤海!E11</f>
        <v>0.03</v>
      </c>
      <c r="G114" s="47">
        <f>渤海!F11</f>
        <v>33.631320000000002</v>
      </c>
      <c r="H114" s="47">
        <f>渤海!G11</f>
        <v>572.54247099999998</v>
      </c>
      <c r="I114" s="47">
        <f>渤海!H11</f>
        <v>189.41606200000001</v>
      </c>
      <c r="J114" s="47">
        <f>渤海!I11</f>
        <v>0</v>
      </c>
      <c r="K114" s="47">
        <f>渤海!J11</f>
        <v>0</v>
      </c>
      <c r="L114" s="47">
        <f>渤海!K11</f>
        <v>36.919779999999996</v>
      </c>
      <c r="M114" s="47">
        <f>渤海!L11</f>
        <v>2.396131</v>
      </c>
      <c r="N114" s="47">
        <f>渤海!M11</f>
        <v>0</v>
      </c>
      <c r="O114" s="47">
        <f>SUM(C114:N114)</f>
        <v>943.57516999999984</v>
      </c>
      <c r="P114" s="47">
        <f>渤海!AD11</f>
        <v>367.67959500000001</v>
      </c>
      <c r="Q114" s="55">
        <f>渤海!O11</f>
        <v>-2.96</v>
      </c>
      <c r="R114" s="55">
        <f t="shared" si="43"/>
        <v>0.66690266641163842</v>
      </c>
      <c r="S114" s="142"/>
      <c r="T114" s="46" t="s">
        <v>68</v>
      </c>
      <c r="U114" s="47">
        <f>渤海!P11</f>
        <v>0</v>
      </c>
      <c r="V114" s="47">
        <f>渤海!Q11</f>
        <v>0</v>
      </c>
      <c r="W114" s="47">
        <f>渤海!R11</f>
        <v>0</v>
      </c>
      <c r="X114" s="47">
        <f>渤海!S11</f>
        <v>0</v>
      </c>
      <c r="Y114" s="47">
        <f>渤海!T11</f>
        <v>0</v>
      </c>
      <c r="Z114" s="47">
        <f>渤海!U11</f>
        <v>313.12185299999999</v>
      </c>
      <c r="AA114" s="47">
        <f>渤海!V11</f>
        <v>201.31327400000001</v>
      </c>
      <c r="AB114" s="47">
        <f>渤海!W11</f>
        <v>0</v>
      </c>
      <c r="AC114" s="47">
        <f>渤海!X11</f>
        <v>0</v>
      </c>
      <c r="AD114" s="47">
        <f>渤海!Y11</f>
        <v>3.2201439999999999</v>
      </c>
      <c r="AE114" s="47">
        <f>渤海!Z11</f>
        <v>3.7678190000000003</v>
      </c>
      <c r="AF114" s="47">
        <f>渤海!AA11</f>
        <v>0</v>
      </c>
      <c r="AG114" s="40">
        <f t="shared" si="28"/>
        <v>521.42309</v>
      </c>
      <c r="AH114" s="48">
        <f t="shared" si="40"/>
        <v>55.26036574277385</v>
      </c>
      <c r="AI114" s="55">
        <f t="shared" si="41"/>
        <v>0.72361888823685783</v>
      </c>
    </row>
    <row r="115" spans="1:35" s="49" customFormat="1" ht="13.5" customHeight="1">
      <c r="A115" s="142"/>
      <c r="B115" s="61" t="s">
        <v>84</v>
      </c>
      <c r="C115" s="66">
        <f>长安责任!B11</f>
        <v>12.578768</v>
      </c>
      <c r="D115" s="66">
        <f>长安责任!C11</f>
        <v>0.832951</v>
      </c>
      <c r="E115" s="66">
        <f>长安责任!D11</f>
        <v>0</v>
      </c>
      <c r="F115" s="66">
        <f>长安责任!E11</f>
        <v>0</v>
      </c>
      <c r="G115" s="66">
        <f>长安责任!F11</f>
        <v>9.6930110000000003</v>
      </c>
      <c r="H115" s="66">
        <f>长安责任!G11</f>
        <v>923.42299600000013</v>
      </c>
      <c r="I115" s="66">
        <f>长安责任!H11</f>
        <v>257.18595399999998</v>
      </c>
      <c r="J115" s="66">
        <f>长安责任!I11</f>
        <v>0</v>
      </c>
      <c r="K115" s="66">
        <f>长安责任!J11</f>
        <v>11.326005</v>
      </c>
      <c r="L115" s="66">
        <f>长安责任!K11</f>
        <v>96.609370999999996</v>
      </c>
      <c r="M115" s="66">
        <f>长安责任!L11</f>
        <v>100.54550999999999</v>
      </c>
      <c r="N115" s="66">
        <f>长安责任!M11</f>
        <v>0</v>
      </c>
      <c r="O115" s="66">
        <f t="shared" si="42"/>
        <v>1412.1945659999999</v>
      </c>
      <c r="P115" s="66">
        <f>长安责任!AD11</f>
        <v>294.46890000000002</v>
      </c>
      <c r="Q115" s="66">
        <f>长安责任!O11</f>
        <v>9.9411884780069997</v>
      </c>
      <c r="R115" s="67">
        <f t="shared" si="43"/>
        <v>0.99811477824011252</v>
      </c>
      <c r="S115" s="142"/>
      <c r="T115" s="61" t="s">
        <v>84</v>
      </c>
      <c r="U115" s="66">
        <f>长安责任!P11</f>
        <v>5.3453470000000003</v>
      </c>
      <c r="V115" s="66">
        <f>长安责任!Q11</f>
        <v>0</v>
      </c>
      <c r="W115" s="66">
        <f>长安责任!R11</f>
        <v>0</v>
      </c>
      <c r="X115" s="66">
        <f>长安责任!S11</f>
        <v>0</v>
      </c>
      <c r="Y115" s="66">
        <f>长安责任!T11</f>
        <v>2.1259250000000001</v>
      </c>
      <c r="Z115" s="66">
        <f>长安责任!U11</f>
        <v>489.83134200000001</v>
      </c>
      <c r="AA115" s="66">
        <f>长安责任!V11</f>
        <v>270.08381000000003</v>
      </c>
      <c r="AB115" s="66">
        <f>长安责任!W11</f>
        <v>0</v>
      </c>
      <c r="AC115" s="66">
        <f>长安责任!X11</f>
        <v>0</v>
      </c>
      <c r="AD115" s="66">
        <f>长安责任!Y11</f>
        <v>76.124307999999999</v>
      </c>
      <c r="AE115" s="66">
        <f>长安责任!Z11</f>
        <v>2.7292640000000001</v>
      </c>
      <c r="AF115" s="66">
        <f>长安责任!AA11</f>
        <v>0</v>
      </c>
      <c r="AG115" s="63">
        <f>SUM(U115:AF115)</f>
        <v>846.23999600000002</v>
      </c>
      <c r="AH115" s="64">
        <f>AG115*100/O115</f>
        <v>59.923753877410121</v>
      </c>
      <c r="AI115" s="67">
        <f t="shared" ref="AI115:AI120" si="44">AG115*100/$AG$121</f>
        <v>1.1743922676824361</v>
      </c>
    </row>
    <row r="116" spans="1:35" s="49" customFormat="1" ht="13.5" customHeight="1">
      <c r="A116" s="142"/>
      <c r="B116" s="46" t="s">
        <v>207</v>
      </c>
      <c r="C116" s="47">
        <f>永诚!B11</f>
        <v>50.587528999999996</v>
      </c>
      <c r="D116" s="47">
        <f>永诚!C11</f>
        <v>56.405999999999999</v>
      </c>
      <c r="E116" s="47">
        <f>永诚!D11</f>
        <v>0</v>
      </c>
      <c r="F116" s="47">
        <f>永诚!E11</f>
        <v>1.4419999999999999</v>
      </c>
      <c r="G116" s="47">
        <f>永诚!F11</f>
        <v>226.40960099999998</v>
      </c>
      <c r="H116" s="47">
        <f>永诚!G11</f>
        <v>646.13850000000002</v>
      </c>
      <c r="I116" s="47">
        <f>永诚!H11</f>
        <v>148.89644999999999</v>
      </c>
      <c r="J116" s="47">
        <f>永诚!I11</f>
        <v>0</v>
      </c>
      <c r="K116" s="47">
        <f>永诚!J11</f>
        <v>0</v>
      </c>
      <c r="L116" s="47">
        <f>永诚!K11</f>
        <v>0.02</v>
      </c>
      <c r="M116" s="47">
        <f>永诚!L11</f>
        <v>45.042623999999996</v>
      </c>
      <c r="N116" s="47">
        <f>永诚!M11</f>
        <v>10.641</v>
      </c>
      <c r="O116" s="47">
        <f>永诚!N11</f>
        <v>1185.5837039999999</v>
      </c>
      <c r="P116" s="47">
        <f>永诚!AD11</f>
        <v>101.1910000000001</v>
      </c>
      <c r="Q116" s="47">
        <f>永诚!O11</f>
        <v>262.77799156011838</v>
      </c>
      <c r="R116" s="55">
        <f t="shared" si="43"/>
        <v>0.83795012691123139</v>
      </c>
      <c r="S116" s="142"/>
      <c r="T116" s="46" t="s">
        <v>207</v>
      </c>
      <c r="U116" s="47">
        <f>永诚!P11</f>
        <v>1.5599999999999999E-2</v>
      </c>
      <c r="V116" s="47">
        <f>永诚!Q11</f>
        <v>0.40500000000000003</v>
      </c>
      <c r="W116" s="47">
        <f>永诚!R11</f>
        <v>2</v>
      </c>
      <c r="X116" s="47">
        <f>永诚!S11</f>
        <v>1.125</v>
      </c>
      <c r="Y116" s="47">
        <f>永诚!T11</f>
        <v>11.50695</v>
      </c>
      <c r="Z116" s="47">
        <f>永诚!U11</f>
        <v>125.75883899999999</v>
      </c>
      <c r="AA116" s="47">
        <f>永诚!V11</f>
        <v>132.103328</v>
      </c>
      <c r="AB116" s="47">
        <f>永诚!W11</f>
        <v>0</v>
      </c>
      <c r="AC116" s="47">
        <f>永诚!X11</f>
        <v>0</v>
      </c>
      <c r="AD116" s="47">
        <f>永诚!Y11</f>
        <v>0.24931599999999998</v>
      </c>
      <c r="AE116" s="47">
        <f>永诚!Z11</f>
        <v>11.511372</v>
      </c>
      <c r="AF116" s="47">
        <f>永诚!AA11</f>
        <v>0</v>
      </c>
      <c r="AG116" s="47">
        <f>永诚!AB11</f>
        <v>284.67540500000001</v>
      </c>
      <c r="AH116" s="47">
        <f>永诚!AC11</f>
        <v>0.24011413453098546</v>
      </c>
      <c r="AI116" s="55">
        <f t="shared" si="44"/>
        <v>0.3950659340277341</v>
      </c>
    </row>
    <row r="117" spans="1:35" s="49" customFormat="1" ht="12.75" customHeight="1">
      <c r="A117" s="142"/>
      <c r="B117" s="46" t="s">
        <v>86</v>
      </c>
      <c r="C117" s="47">
        <f>民安!B11</f>
        <v>0.04</v>
      </c>
      <c r="D117" s="47">
        <f>民安!C11</f>
        <v>0</v>
      </c>
      <c r="E117" s="47">
        <f>民安!D11</f>
        <v>2.72</v>
      </c>
      <c r="F117" s="47">
        <f>民安!E11</f>
        <v>0</v>
      </c>
      <c r="G117" s="47">
        <f>民安!F11</f>
        <v>1.84</v>
      </c>
      <c r="H117" s="47">
        <f>民安!G11</f>
        <v>851.08</v>
      </c>
      <c r="I117" s="47">
        <f>民安!H11</f>
        <v>304.70999999999998</v>
      </c>
      <c r="J117" s="47">
        <f>民安!I11</f>
        <v>0</v>
      </c>
      <c r="K117" s="47">
        <f>民安!J11</f>
        <v>0</v>
      </c>
      <c r="L117" s="47">
        <f>民安!K11</f>
        <v>6.63</v>
      </c>
      <c r="M117" s="47">
        <f>民安!L11</f>
        <v>0</v>
      </c>
      <c r="N117" s="47">
        <f>民安!M11</f>
        <v>0</v>
      </c>
      <c r="O117" s="47">
        <f>SUM(C117:N117)</f>
        <v>1167.0200000000002</v>
      </c>
      <c r="P117" s="47">
        <f>民安!AD11</f>
        <v>384.56</v>
      </c>
      <c r="Q117" s="47">
        <f>民安!O11</f>
        <v>-2.6379897216845483</v>
      </c>
      <c r="R117" s="55">
        <f t="shared" si="43"/>
        <v>0.82482962089359613</v>
      </c>
      <c r="S117" s="142"/>
      <c r="T117" s="46" t="s">
        <v>86</v>
      </c>
      <c r="U117" s="47">
        <f>民安!P11</f>
        <v>0</v>
      </c>
      <c r="V117" s="47">
        <f>民安!Q11</f>
        <v>0</v>
      </c>
      <c r="W117" s="47">
        <f>民安!R11</f>
        <v>0</v>
      </c>
      <c r="X117" s="47">
        <f>民安!S11</f>
        <v>0</v>
      </c>
      <c r="Y117" s="47">
        <f>民安!T11</f>
        <v>0</v>
      </c>
      <c r="Z117" s="47">
        <f>民安!U11</f>
        <v>627.58000000000004</v>
      </c>
      <c r="AA117" s="47">
        <f>民安!V11</f>
        <v>313.77999999999997</v>
      </c>
      <c r="AB117" s="47">
        <f>民安!W11</f>
        <v>0</v>
      </c>
      <c r="AC117" s="47">
        <f>民安!X11</f>
        <v>0</v>
      </c>
      <c r="AD117" s="47">
        <f>民安!Y11</f>
        <v>0</v>
      </c>
      <c r="AE117" s="47">
        <f>民安!Z11</f>
        <v>0</v>
      </c>
      <c r="AF117" s="47">
        <f>民安!AA11</f>
        <v>0</v>
      </c>
      <c r="AG117" s="40">
        <f>SUM(U117:AF117)</f>
        <v>941.36</v>
      </c>
      <c r="AH117" s="48">
        <f>AG117*100/O117</f>
        <v>80.663570461517352</v>
      </c>
      <c r="AI117" s="55">
        <f t="shared" si="44"/>
        <v>1.3063976062714224</v>
      </c>
    </row>
    <row r="118" spans="1:35" s="49" customFormat="1" ht="13.5" customHeight="1">
      <c r="A118" s="142"/>
      <c r="B118" s="46" t="s">
        <v>197</v>
      </c>
      <c r="C118" s="47">
        <f>英大!B11</f>
        <v>806.9</v>
      </c>
      <c r="D118" s="47">
        <f>英大!C11</f>
        <v>0</v>
      </c>
      <c r="E118" s="47">
        <f>英大!D11</f>
        <v>14.9</v>
      </c>
      <c r="F118" s="47">
        <f>英大!E11</f>
        <v>0</v>
      </c>
      <c r="G118" s="47">
        <f>英大!F11</f>
        <v>130.4</v>
      </c>
      <c r="H118" s="47">
        <f>英大!G11</f>
        <v>529.1</v>
      </c>
      <c r="I118" s="47">
        <f>英大!H11</f>
        <v>164.1</v>
      </c>
      <c r="J118" s="47">
        <f>英大!I11</f>
        <v>0</v>
      </c>
      <c r="K118" s="47">
        <f>英大!J11</f>
        <v>0</v>
      </c>
      <c r="L118" s="47">
        <f>英大!K11</f>
        <v>42.2</v>
      </c>
      <c r="M118" s="47">
        <f>英大!L11</f>
        <v>0</v>
      </c>
      <c r="N118" s="47">
        <f>英大!M11</f>
        <v>0</v>
      </c>
      <c r="O118" s="47">
        <f>英大!N11</f>
        <v>1687.6</v>
      </c>
      <c r="P118" s="47">
        <f>英大!AD11</f>
        <v>145.52000000000001</v>
      </c>
      <c r="Q118" s="47">
        <f>英大!O11</f>
        <v>14.09640997904131</v>
      </c>
      <c r="R118" s="55">
        <f t="shared" si="43"/>
        <v>1.1927665920207302</v>
      </c>
      <c r="S118" s="142"/>
      <c r="T118" s="46" t="s">
        <v>197</v>
      </c>
      <c r="U118" s="47">
        <f>英大!P11</f>
        <v>240.377094</v>
      </c>
      <c r="V118" s="47">
        <f>英大!Q11</f>
        <v>0</v>
      </c>
      <c r="W118" s="47">
        <f>英大!R11</f>
        <v>0</v>
      </c>
      <c r="X118" s="47">
        <f>英大!S11</f>
        <v>0</v>
      </c>
      <c r="Y118" s="47">
        <f>英大!T11</f>
        <v>107.374286</v>
      </c>
      <c r="Z118" s="47">
        <f>英大!U11</f>
        <v>261.12361099999998</v>
      </c>
      <c r="AA118" s="47">
        <f>英大!V11</f>
        <v>138.033007</v>
      </c>
      <c r="AB118" s="47">
        <f>英大!W11</f>
        <v>0</v>
      </c>
      <c r="AC118" s="47">
        <f>英大!X11</f>
        <v>0</v>
      </c>
      <c r="AD118" s="47">
        <f>英大!Y11</f>
        <v>0.28614200000000001</v>
      </c>
      <c r="AE118" s="47">
        <f>英大!Z11</f>
        <v>0</v>
      </c>
      <c r="AF118" s="47">
        <f>英大!AA11</f>
        <v>0</v>
      </c>
      <c r="AG118" s="40">
        <f>SUM(U118:AF118)</f>
        <v>747.19413999999995</v>
      </c>
      <c r="AH118" s="47">
        <f>英大!AC11</f>
        <v>0.44275547523109743</v>
      </c>
      <c r="AI118" s="55">
        <f t="shared" si="44"/>
        <v>1.0369387226098772</v>
      </c>
    </row>
    <row r="119" spans="1:35" s="49" customFormat="1" ht="12" customHeight="1">
      <c r="A119" s="142"/>
      <c r="B119" s="61" t="s">
        <v>199</v>
      </c>
      <c r="C119" s="66">
        <f>紫金!B11</f>
        <v>5.317107</v>
      </c>
      <c r="D119" s="66">
        <f>紫金!C11</f>
        <v>0.06</v>
      </c>
      <c r="E119" s="66">
        <f>紫金!D11</f>
        <v>0</v>
      </c>
      <c r="F119" s="66">
        <f>紫金!E11</f>
        <v>0</v>
      </c>
      <c r="G119" s="66">
        <f>紫金!F11</f>
        <v>4.59</v>
      </c>
      <c r="H119" s="66">
        <f>紫金!G11</f>
        <v>836.94238600000006</v>
      </c>
      <c r="I119" s="66">
        <f>紫金!H11</f>
        <v>321.32184799999999</v>
      </c>
      <c r="J119" s="66">
        <f>紫金!I11</f>
        <v>0</v>
      </c>
      <c r="K119" s="66">
        <f>紫金!J11</f>
        <v>0</v>
      </c>
      <c r="L119" s="66">
        <f>紫金!K11</f>
        <v>8.0997909999999997</v>
      </c>
      <c r="M119" s="66">
        <f>紫金!L11</f>
        <v>3.4201199999999998</v>
      </c>
      <c r="N119" s="66">
        <f>紫金!M11</f>
        <v>0</v>
      </c>
      <c r="O119" s="66">
        <f>紫金!N11</f>
        <v>1179.7512520000002</v>
      </c>
      <c r="P119" s="66">
        <f>紫金!AD11</f>
        <v>246.63119399999999</v>
      </c>
      <c r="Q119" s="66">
        <f>紫金!O11</f>
        <v>42.602593013417156</v>
      </c>
      <c r="R119" s="67">
        <f t="shared" si="43"/>
        <v>0.83382785036752194</v>
      </c>
      <c r="S119" s="142"/>
      <c r="T119" s="61" t="s">
        <v>199</v>
      </c>
      <c r="U119" s="66">
        <f>紫金!P11</f>
        <v>1.426464</v>
      </c>
      <c r="V119" s="66">
        <f>紫金!Q11</f>
        <v>0.399866</v>
      </c>
      <c r="W119" s="66">
        <f>紫金!R11</f>
        <v>0</v>
      </c>
      <c r="X119" s="66">
        <f>紫金!S11</f>
        <v>0</v>
      </c>
      <c r="Y119" s="66">
        <f>紫金!T11</f>
        <v>0.147451</v>
      </c>
      <c r="Z119" s="66">
        <f>紫金!U11</f>
        <v>455.34148499999998</v>
      </c>
      <c r="AA119" s="66">
        <f>紫金!V11</f>
        <v>236.70901099999998</v>
      </c>
      <c r="AB119" s="66">
        <f>紫金!W11</f>
        <v>0</v>
      </c>
      <c r="AC119" s="66">
        <f>紫金!X11</f>
        <v>0</v>
      </c>
      <c r="AD119" s="66">
        <f>紫金!Y11</f>
        <v>0</v>
      </c>
      <c r="AE119" s="66">
        <f>紫金!Z11</f>
        <v>0.71828599999999998</v>
      </c>
      <c r="AF119" s="66">
        <f>紫金!AA11</f>
        <v>0</v>
      </c>
      <c r="AG119" s="63">
        <f>SUM(U119:AF119)</f>
        <v>694.74256300000002</v>
      </c>
      <c r="AH119" s="66">
        <f>紫金!AC11</f>
        <v>0.58888902370073504</v>
      </c>
      <c r="AI119" s="67">
        <f t="shared" si="44"/>
        <v>0.96414763881838306</v>
      </c>
    </row>
    <row r="120" spans="1:35" s="49" customFormat="1" ht="16.899999999999999" customHeight="1">
      <c r="A120" s="142"/>
      <c r="B120" s="46" t="s">
        <v>178</v>
      </c>
      <c r="C120" s="47">
        <f>出口信用!B11</f>
        <v>0</v>
      </c>
      <c r="D120" s="47">
        <f>出口信用!C11</f>
        <v>0</v>
      </c>
      <c r="E120" s="47">
        <f>出口信用!D11</f>
        <v>0</v>
      </c>
      <c r="F120" s="47">
        <f>出口信用!E11</f>
        <v>0</v>
      </c>
      <c r="G120" s="47">
        <f>出口信用!F11</f>
        <v>0</v>
      </c>
      <c r="H120" s="47">
        <f>出口信用!G11</f>
        <v>0</v>
      </c>
      <c r="I120" s="47">
        <f>出口信用!H11</f>
        <v>0</v>
      </c>
      <c r="J120" s="47">
        <f>出口信用!I11</f>
        <v>0</v>
      </c>
      <c r="K120" s="47">
        <f>出口信用!J11</f>
        <v>118.3</v>
      </c>
      <c r="L120" s="47">
        <f>出口信用!K11</f>
        <v>0</v>
      </c>
      <c r="M120" s="47">
        <f>出口信用!L11</f>
        <v>0</v>
      </c>
      <c r="N120" s="47">
        <f>出口信用!M11</f>
        <v>0</v>
      </c>
      <c r="O120" s="47">
        <f>SUM(C120:N120)</f>
        <v>118.3</v>
      </c>
      <c r="P120" s="47">
        <f>出口信用!AD11</f>
        <v>0</v>
      </c>
      <c r="Q120" s="47">
        <f>出口信用!O11</f>
        <v>471.49758454106302</v>
      </c>
      <c r="R120" s="55">
        <f t="shared" si="43"/>
        <v>8.3612400945752785E-2</v>
      </c>
      <c r="S120" s="142"/>
      <c r="T120" s="46" t="s">
        <v>178</v>
      </c>
      <c r="U120" s="47">
        <f>出口信用!P11</f>
        <v>0</v>
      </c>
      <c r="V120" s="47">
        <f>出口信用!Q11</f>
        <v>0</v>
      </c>
      <c r="W120" s="47">
        <f>出口信用!R11</f>
        <v>0</v>
      </c>
      <c r="X120" s="47">
        <f>出口信用!S11</f>
        <v>0</v>
      </c>
      <c r="Y120" s="47">
        <f>出口信用!T11</f>
        <v>0</v>
      </c>
      <c r="Z120" s="47">
        <f>出口信用!U11</f>
        <v>0</v>
      </c>
      <c r="AA120" s="47">
        <f>出口信用!V11</f>
        <v>0</v>
      </c>
      <c r="AB120" s="47">
        <f>出口信用!W11</f>
        <v>0</v>
      </c>
      <c r="AC120" s="47">
        <f>出口信用!X11</f>
        <v>0</v>
      </c>
      <c r="AD120" s="47">
        <f>出口信用!Y11</f>
        <v>0</v>
      </c>
      <c r="AE120" s="47">
        <f>出口信用!Z11</f>
        <v>0</v>
      </c>
      <c r="AF120" s="47">
        <f>出口信用!AA11</f>
        <v>0</v>
      </c>
      <c r="AG120" s="40">
        <f>SUM(U120:AF120)</f>
        <v>0</v>
      </c>
      <c r="AH120" s="48">
        <f>AG120*100/O120</f>
        <v>0</v>
      </c>
      <c r="AI120" s="55">
        <f t="shared" si="44"/>
        <v>0</v>
      </c>
    </row>
    <row r="121" spans="1:35" s="56" customFormat="1" ht="19.5" customHeight="1">
      <c r="A121" s="142"/>
      <c r="B121" s="73" t="s">
        <v>36</v>
      </c>
      <c r="C121" s="68">
        <f>SUM(C101:C120)</f>
        <v>3571.3711070616287</v>
      </c>
      <c r="D121" s="68">
        <f t="shared" ref="D121:O121" si="45">SUM(D101:D120)</f>
        <v>333.765513</v>
      </c>
      <c r="E121" s="68">
        <f t="shared" si="45"/>
        <v>1144.5522500000002</v>
      </c>
      <c r="F121" s="68">
        <f t="shared" si="45"/>
        <v>889.96171499999991</v>
      </c>
      <c r="G121" s="68">
        <f t="shared" si="45"/>
        <v>4614.1753990000007</v>
      </c>
      <c r="H121" s="68">
        <f t="shared" si="45"/>
        <v>73703.263107999999</v>
      </c>
      <c r="I121" s="68">
        <f t="shared" si="45"/>
        <v>26874.280524000002</v>
      </c>
      <c r="J121" s="68">
        <f t="shared" si="45"/>
        <v>22831.374877999999</v>
      </c>
      <c r="K121" s="68">
        <f t="shared" si="45"/>
        <v>250.989034</v>
      </c>
      <c r="L121" s="68">
        <f t="shared" si="45"/>
        <v>3705.9320260000004</v>
      </c>
      <c r="M121" s="68">
        <f t="shared" si="45"/>
        <v>3060.941135</v>
      </c>
      <c r="N121" s="68">
        <f t="shared" si="45"/>
        <v>505.58275400000002</v>
      </c>
      <c r="O121" s="68">
        <f t="shared" si="45"/>
        <v>141486.18944306159</v>
      </c>
      <c r="P121" s="66">
        <f>SUM(P101:P120)</f>
        <v>42079.482702999994</v>
      </c>
      <c r="Q121" s="69">
        <v>15.534591513832293</v>
      </c>
      <c r="R121" s="70">
        <f t="shared" si="43"/>
        <v>100</v>
      </c>
      <c r="S121" s="142"/>
      <c r="T121" s="73" t="s">
        <v>36</v>
      </c>
      <c r="U121" s="68">
        <f t="shared" ref="U121:AG121" si="46">SUM(U101:U120)</f>
        <v>2816.4968330000002</v>
      </c>
      <c r="V121" s="68">
        <f t="shared" si="46"/>
        <v>52.525273000000006</v>
      </c>
      <c r="W121" s="68">
        <f t="shared" si="46"/>
        <v>294.17422388</v>
      </c>
      <c r="X121" s="68">
        <f t="shared" si="46"/>
        <v>303.73463799999996</v>
      </c>
      <c r="Y121" s="68">
        <f t="shared" si="46"/>
        <v>1879.7696590000007</v>
      </c>
      <c r="Z121" s="68">
        <f t="shared" si="46"/>
        <v>31139.524593800001</v>
      </c>
      <c r="AA121" s="68">
        <f t="shared" si="46"/>
        <v>23089.559483200006</v>
      </c>
      <c r="AB121" s="68">
        <f t="shared" si="46"/>
        <v>10158.757856</v>
      </c>
      <c r="AC121" s="68">
        <f t="shared" si="46"/>
        <v>25.1</v>
      </c>
      <c r="AD121" s="68">
        <f t="shared" si="46"/>
        <v>1120.8220989999998</v>
      </c>
      <c r="AE121" s="68">
        <f t="shared" si="46"/>
        <v>1026.928559</v>
      </c>
      <c r="AF121" s="68">
        <f t="shared" si="46"/>
        <v>150.30158200000002</v>
      </c>
      <c r="AG121" s="68">
        <f t="shared" si="46"/>
        <v>72057.694799880031</v>
      </c>
      <c r="AH121" s="70">
        <f t="shared" si="40"/>
        <v>50.92913667653638</v>
      </c>
      <c r="AI121" s="70">
        <f t="shared" si="41"/>
        <v>100</v>
      </c>
    </row>
    <row r="122" spans="1:35" s="57" customFormat="1" ht="17.850000000000001" customHeight="1">
      <c r="A122" s="142" t="s">
        <v>74</v>
      </c>
      <c r="B122" s="46" t="s">
        <v>55</v>
      </c>
      <c r="C122" s="47">
        <f>人保!B12</f>
        <v>1995</v>
      </c>
      <c r="D122" s="47">
        <f>人保!C12</f>
        <v>637</v>
      </c>
      <c r="E122" s="47">
        <f>人保!D12</f>
        <v>153.6</v>
      </c>
      <c r="F122" s="47">
        <f>人保!E12</f>
        <v>630.5</v>
      </c>
      <c r="G122" s="47">
        <f>人保!F12</f>
        <v>2722</v>
      </c>
      <c r="H122" s="47">
        <f>人保!G12</f>
        <v>27245</v>
      </c>
      <c r="I122" s="47">
        <f>人保!H12</f>
        <v>11561</v>
      </c>
      <c r="J122" s="47">
        <f>人保!I12</f>
        <v>15056.3</v>
      </c>
      <c r="K122" s="47">
        <f>人保!J12</f>
        <v>22.9</v>
      </c>
      <c r="L122" s="47">
        <f>人保!K12</f>
        <v>1127.7</v>
      </c>
      <c r="M122" s="47">
        <f>人保!L12</f>
        <v>7377.7</v>
      </c>
      <c r="N122" s="47">
        <f>人保!M12</f>
        <v>0</v>
      </c>
      <c r="O122" s="47">
        <f>SUM(C122:N122)</f>
        <v>68528.7</v>
      </c>
      <c r="P122" s="47">
        <f>人保!AD12</f>
        <v>12869.6</v>
      </c>
      <c r="Q122" s="55">
        <f>人保!O12</f>
        <v>16.91</v>
      </c>
      <c r="R122" s="55">
        <f>O122*100/$O$140</f>
        <v>41.56217378231878</v>
      </c>
      <c r="S122" s="142" t="s">
        <v>74</v>
      </c>
      <c r="T122" s="46" t="s">
        <v>55</v>
      </c>
      <c r="U122" s="47">
        <f>人保!P12</f>
        <v>932.5</v>
      </c>
      <c r="V122" s="47">
        <f>人保!Q12</f>
        <v>748</v>
      </c>
      <c r="W122" s="47">
        <f>人保!R12</f>
        <v>19.600000000000001</v>
      </c>
      <c r="X122" s="47">
        <f>人保!S12</f>
        <v>128.4</v>
      </c>
      <c r="Y122" s="47">
        <f>人保!T12</f>
        <v>747.5</v>
      </c>
      <c r="Z122" s="47">
        <f>人保!U12</f>
        <v>9687.5</v>
      </c>
      <c r="AA122" s="47">
        <f>人保!V12</f>
        <v>9577.2999999999993</v>
      </c>
      <c r="AB122" s="47">
        <f>人保!W12</f>
        <v>4518.3</v>
      </c>
      <c r="AC122" s="47">
        <f>人保!X12</f>
        <v>0</v>
      </c>
      <c r="AD122" s="47">
        <f>人保!Y12</f>
        <v>273.39999999999998</v>
      </c>
      <c r="AE122" s="47">
        <f>人保!Z12</f>
        <v>4922.8</v>
      </c>
      <c r="AF122" s="47">
        <f>人保!AA12</f>
        <v>0</v>
      </c>
      <c r="AG122" s="40">
        <f t="shared" si="28"/>
        <v>31555.3</v>
      </c>
      <c r="AH122" s="55">
        <f t="shared" ref="AH122:AH140" si="47">AG122*100/O122</f>
        <v>46.046838769741733</v>
      </c>
      <c r="AI122" s="55">
        <f>AG122*100/$AG$140</f>
        <v>41.638603813923076</v>
      </c>
    </row>
    <row r="123" spans="1:35" s="57" customFormat="1" ht="17.850000000000001" customHeight="1">
      <c r="A123" s="142"/>
      <c r="B123" s="46" t="s">
        <v>56</v>
      </c>
      <c r="C123" s="52">
        <f>平安!B12</f>
        <v>214.436286</v>
      </c>
      <c r="D123" s="52">
        <f>平安!C12</f>
        <v>24.534074</v>
      </c>
      <c r="E123" s="52">
        <f>平安!D12</f>
        <v>228.33357799999999</v>
      </c>
      <c r="F123" s="52">
        <f>平安!E12</f>
        <v>18.509640000000001</v>
      </c>
      <c r="G123" s="52">
        <f>平安!F12</f>
        <v>682.09655599999996</v>
      </c>
      <c r="H123" s="52">
        <f>平安!G12</f>
        <v>12114.372003999999</v>
      </c>
      <c r="I123" s="52">
        <f>平安!H12</f>
        <v>4099.7495710000003</v>
      </c>
      <c r="J123" s="52">
        <f>平安!I12</f>
        <v>0</v>
      </c>
      <c r="K123" s="52">
        <f>平安!J12</f>
        <v>3.5</v>
      </c>
      <c r="L123" s="52">
        <f>平安!K12</f>
        <v>351.51701099999997</v>
      </c>
      <c r="M123" s="52">
        <f>平安!L12</f>
        <v>124.83753</v>
      </c>
      <c r="N123" s="52">
        <f>平安!M12</f>
        <v>12.782400000000001</v>
      </c>
      <c r="O123" s="47">
        <f t="shared" ref="O123:O139" si="48">SUM(C123:N123)</f>
        <v>17874.66865</v>
      </c>
      <c r="P123" s="47">
        <f>平安!AD12</f>
        <v>7009.9551150000007</v>
      </c>
      <c r="Q123" s="53">
        <f>平安!O12</f>
        <v>26.783233381891904</v>
      </c>
      <c r="R123" s="55">
        <f t="shared" ref="R123:R140" si="49">O123*100/$O$140</f>
        <v>10.840860613621233</v>
      </c>
      <c r="S123" s="142"/>
      <c r="T123" s="46" t="s">
        <v>56</v>
      </c>
      <c r="U123" s="52">
        <f>平安!P12</f>
        <v>67.09270699999999</v>
      </c>
      <c r="V123" s="52">
        <f>平安!Q12</f>
        <v>4.9210589999999996</v>
      </c>
      <c r="W123" s="52">
        <f>平安!R12</f>
        <v>10.441530999999999</v>
      </c>
      <c r="X123" s="52">
        <f>平安!S12</f>
        <v>1.3093669999999999</v>
      </c>
      <c r="Y123" s="52">
        <f>平安!T12</f>
        <v>368.693534</v>
      </c>
      <c r="Z123" s="52">
        <f>平安!U12</f>
        <v>5131.0582560000003</v>
      </c>
      <c r="AA123" s="52">
        <f>平安!V12</f>
        <v>3361.0764700000004</v>
      </c>
      <c r="AB123" s="52">
        <f>平安!W12</f>
        <v>4.7909999999999993E-3</v>
      </c>
      <c r="AC123" s="52">
        <f>平安!X12</f>
        <v>0</v>
      </c>
      <c r="AD123" s="52">
        <f>平安!Y12</f>
        <v>59.279912000000003</v>
      </c>
      <c r="AE123" s="52">
        <f>平安!Z12</f>
        <v>74.640786000000006</v>
      </c>
      <c r="AF123" s="52">
        <f>平安!AA12</f>
        <v>70.941421000000005</v>
      </c>
      <c r="AG123" s="40">
        <f t="shared" si="28"/>
        <v>9149.4598339999993</v>
      </c>
      <c r="AH123" s="55">
        <f t="shared" si="47"/>
        <v>51.186738132905191</v>
      </c>
      <c r="AI123" s="55">
        <f t="shared" ref="AI123:AI140" si="50">AG123*100/$AG$140</f>
        <v>12.073113966253795</v>
      </c>
    </row>
    <row r="124" spans="1:35" s="57" customFormat="1" ht="17.850000000000001" customHeight="1">
      <c r="A124" s="142"/>
      <c r="B124" s="61" t="s">
        <v>57</v>
      </c>
      <c r="C124" s="62">
        <f>太平洋!B12</f>
        <v>407.14031106963182</v>
      </c>
      <c r="D124" s="62">
        <f>太平洋!C12</f>
        <v>23.854503999999999</v>
      </c>
      <c r="E124" s="62">
        <f>太平洋!D12</f>
        <v>327.34367399999996</v>
      </c>
      <c r="F124" s="62">
        <f>太平洋!E12</f>
        <v>14.963455804000004</v>
      </c>
      <c r="G124" s="62">
        <f>太平洋!F12</f>
        <v>1206.9464573539792</v>
      </c>
      <c r="H124" s="62">
        <f>太平洋!G12</f>
        <v>7354.6682749999954</v>
      </c>
      <c r="I124" s="62">
        <f>太平洋!H12</f>
        <v>2539.3484780000003</v>
      </c>
      <c r="J124" s="62">
        <f>太平洋!I12</f>
        <v>1788.0567900000003</v>
      </c>
      <c r="K124" s="62">
        <f>太平洋!J12</f>
        <v>2.4659610000000001</v>
      </c>
      <c r="L124" s="62">
        <f>太平洋!K12</f>
        <v>601.41652099999999</v>
      </c>
      <c r="M124" s="62">
        <f>太平洋!L12</f>
        <v>666.79353400000002</v>
      </c>
      <c r="N124" s="62">
        <f>太平洋!M12</f>
        <v>207.26615000000001</v>
      </c>
      <c r="O124" s="66">
        <f t="shared" si="48"/>
        <v>15140.264111227605</v>
      </c>
      <c r="P124" s="66">
        <f>太平洋!AD12</f>
        <v>3550.7877479999997</v>
      </c>
      <c r="Q124" s="65">
        <f>太平洋!O12</f>
        <v>25.579805158259749</v>
      </c>
      <c r="R124" s="67">
        <f t="shared" si="49"/>
        <v>9.1824635240570132</v>
      </c>
      <c r="S124" s="142"/>
      <c r="T124" s="61" t="s">
        <v>57</v>
      </c>
      <c r="U124" s="62">
        <f>太平洋!P12</f>
        <v>119.816157709297</v>
      </c>
      <c r="V124" s="62">
        <f>太平洋!Q12</f>
        <v>2.15</v>
      </c>
      <c r="W124" s="62">
        <f>太平洋!R12</f>
        <v>135.71961999999999</v>
      </c>
      <c r="X124" s="62">
        <f>太平洋!S12</f>
        <v>0.59938124999999998</v>
      </c>
      <c r="Y124" s="62">
        <f>太平洋!T12</f>
        <v>408.769223651</v>
      </c>
      <c r="Z124" s="62">
        <f>太平洋!U12</f>
        <v>2844.0838259999996</v>
      </c>
      <c r="AA124" s="62">
        <f>太平洋!V12</f>
        <v>1934.643896</v>
      </c>
      <c r="AB124" s="62">
        <f>太平洋!W12</f>
        <v>524.0421060000001</v>
      </c>
      <c r="AC124" s="62">
        <f>太平洋!X12</f>
        <v>46.444000000000003</v>
      </c>
      <c r="AD124" s="62">
        <f>太平洋!Y12</f>
        <v>147.74409199999999</v>
      </c>
      <c r="AE124" s="62">
        <f>太平洋!Z12</f>
        <v>233.02997600000003</v>
      </c>
      <c r="AF124" s="62">
        <f>太平洋!AA12</f>
        <v>67.237056999999993</v>
      </c>
      <c r="AG124" s="63">
        <f t="shared" si="28"/>
        <v>6464.2793356102966</v>
      </c>
      <c r="AH124" s="67">
        <f t="shared" si="47"/>
        <v>42.69594828809204</v>
      </c>
      <c r="AI124" s="67">
        <f t="shared" si="50"/>
        <v>8.529900403355601</v>
      </c>
    </row>
    <row r="125" spans="1:35" s="57" customFormat="1" ht="17.850000000000001" customHeight="1">
      <c r="A125" s="142"/>
      <c r="B125" s="46" t="s">
        <v>58</v>
      </c>
      <c r="C125" s="50">
        <f>华安!B12</f>
        <v>22.8</v>
      </c>
      <c r="D125" s="50">
        <f>华安!C12</f>
        <v>-0.2</v>
      </c>
      <c r="E125" s="50">
        <f>华安!D12</f>
        <v>0</v>
      </c>
      <c r="F125" s="50">
        <f>华安!E12</f>
        <v>0.1</v>
      </c>
      <c r="G125" s="50">
        <f>华安!F12</f>
        <v>1.2</v>
      </c>
      <c r="H125" s="50">
        <f>华安!G12</f>
        <v>284.5</v>
      </c>
      <c r="I125" s="50">
        <f>华安!H12</f>
        <v>252.1</v>
      </c>
      <c r="J125" s="50">
        <f>华安!I12</f>
        <v>0</v>
      </c>
      <c r="K125" s="50">
        <f>华安!J12</f>
        <v>0</v>
      </c>
      <c r="L125" s="50">
        <f>华安!K12</f>
        <v>14.1</v>
      </c>
      <c r="M125" s="50">
        <f>华安!L12</f>
        <v>0</v>
      </c>
      <c r="N125" s="50">
        <f>华安!M12</f>
        <v>0</v>
      </c>
      <c r="O125" s="47">
        <f t="shared" si="48"/>
        <v>574.6</v>
      </c>
      <c r="P125" s="47">
        <f>华安!AD12</f>
        <v>101.2</v>
      </c>
      <c r="Q125" s="51">
        <f>华安!O12</f>
        <v>-23.90411865978016</v>
      </c>
      <c r="R125" s="55">
        <f t="shared" si="49"/>
        <v>0.34849085208562791</v>
      </c>
      <c r="S125" s="142"/>
      <c r="T125" s="46" t="s">
        <v>58</v>
      </c>
      <c r="U125" s="50">
        <f>华安!P12</f>
        <v>0</v>
      </c>
      <c r="V125" s="50">
        <f>华安!Q12</f>
        <v>0</v>
      </c>
      <c r="W125" s="50">
        <f>华安!R12</f>
        <v>0</v>
      </c>
      <c r="X125" s="50">
        <f>华安!S12</f>
        <v>0</v>
      </c>
      <c r="Y125" s="50">
        <f>华安!T12</f>
        <v>20.2</v>
      </c>
      <c r="Z125" s="50">
        <f>华安!U12</f>
        <v>156.6939754</v>
      </c>
      <c r="AA125" s="50">
        <f>华安!V12</f>
        <v>358.89598359999997</v>
      </c>
      <c r="AB125" s="50">
        <f>华安!W12</f>
        <v>0</v>
      </c>
      <c r="AC125" s="50">
        <f>华安!X12</f>
        <v>0</v>
      </c>
      <c r="AD125" s="50">
        <f>华安!Y12</f>
        <v>0.8</v>
      </c>
      <c r="AE125" s="50">
        <f>华安!Z12</f>
        <v>0</v>
      </c>
      <c r="AF125" s="50">
        <f>华安!AA12</f>
        <v>0</v>
      </c>
      <c r="AG125" s="40">
        <f t="shared" si="28"/>
        <v>536.58995899999991</v>
      </c>
      <c r="AH125" s="55">
        <f t="shared" si="47"/>
        <v>93.38495631743821</v>
      </c>
      <c r="AI125" s="55">
        <f t="shared" si="50"/>
        <v>0.70805401036688687</v>
      </c>
    </row>
    <row r="126" spans="1:35" s="57" customFormat="1" ht="17.850000000000001" customHeight="1">
      <c r="A126" s="142"/>
      <c r="B126" s="46" t="s">
        <v>60</v>
      </c>
      <c r="C126" s="50">
        <f>太平!B12</f>
        <v>77.311761000000004</v>
      </c>
      <c r="D126" s="50">
        <f>太平!C12</f>
        <v>-7.4249999999999997E-2</v>
      </c>
      <c r="E126" s="50">
        <f>太平!D12</f>
        <v>67.804882000000006</v>
      </c>
      <c r="F126" s="50">
        <f>太平!E12</f>
        <v>23.675596999999996</v>
      </c>
      <c r="G126" s="50">
        <f>太平!F12</f>
        <v>4.0149999999999997</v>
      </c>
      <c r="H126" s="50">
        <f>太平!G12</f>
        <v>859.84576499999991</v>
      </c>
      <c r="I126" s="50">
        <f>太平!H12</f>
        <v>324.67287499999998</v>
      </c>
      <c r="J126" s="50">
        <f>太平!I12</f>
        <v>0</v>
      </c>
      <c r="K126" s="50">
        <f>太平!J12</f>
        <v>0</v>
      </c>
      <c r="L126" s="50">
        <f>太平!K12</f>
        <v>118.248538</v>
      </c>
      <c r="M126" s="50">
        <f>太平!L12</f>
        <v>1987.6016999999999</v>
      </c>
      <c r="N126" s="50">
        <f>太平!M12</f>
        <v>0</v>
      </c>
      <c r="O126" s="47">
        <f t="shared" si="48"/>
        <v>3463.1018679999997</v>
      </c>
      <c r="P126" s="47">
        <f>太平!AD12</f>
        <v>346.37112999999999</v>
      </c>
      <c r="Q126" s="51">
        <f>太平!O12</f>
        <v>105.99612159436454</v>
      </c>
      <c r="R126" s="55">
        <f t="shared" si="49"/>
        <v>2.1003468862489552</v>
      </c>
      <c r="S126" s="142"/>
      <c r="T126" s="46" t="s">
        <v>60</v>
      </c>
      <c r="U126" s="50">
        <f>太平!P12</f>
        <v>6.969825000000001</v>
      </c>
      <c r="V126" s="50">
        <f>太平!Q12</f>
        <v>0</v>
      </c>
      <c r="W126" s="50">
        <f>太平!R12</f>
        <v>0</v>
      </c>
      <c r="X126" s="50">
        <f>太平!S12</f>
        <v>0</v>
      </c>
      <c r="Y126" s="50">
        <f>太平!T12</f>
        <v>38.381874000000003</v>
      </c>
      <c r="Z126" s="50">
        <f>太平!U12</f>
        <v>278.18622299999998</v>
      </c>
      <c r="AA126" s="50">
        <f>太平!V12</f>
        <v>224.643058</v>
      </c>
      <c r="AB126" s="50">
        <f>太平!W12</f>
        <v>0</v>
      </c>
      <c r="AC126" s="50">
        <f>太平!X12</f>
        <v>0</v>
      </c>
      <c r="AD126" s="50">
        <f>太平!Y12</f>
        <v>82.244084000000001</v>
      </c>
      <c r="AE126" s="50">
        <f>太平!Z12</f>
        <v>1043.090406</v>
      </c>
      <c r="AF126" s="50">
        <f>太平!AA12</f>
        <v>0</v>
      </c>
      <c r="AG126" s="40">
        <f t="shared" si="28"/>
        <v>1673.5154700000001</v>
      </c>
      <c r="AH126" s="55">
        <f t="shared" si="47"/>
        <v>48.324176815696255</v>
      </c>
      <c r="AI126" s="55">
        <f t="shared" si="50"/>
        <v>2.2082771398719476</v>
      </c>
    </row>
    <row r="127" spans="1:35" s="57" customFormat="1" ht="17.850000000000001" customHeight="1">
      <c r="A127" s="142"/>
      <c r="B127" s="61" t="s">
        <v>59</v>
      </c>
      <c r="C127" s="66">
        <f>天安!B12</f>
        <v>38.629458999999997</v>
      </c>
      <c r="D127" s="66">
        <f>天安!C12</f>
        <v>19.8734</v>
      </c>
      <c r="E127" s="66">
        <f>天安!D12</f>
        <v>26</v>
      </c>
      <c r="F127" s="66">
        <f>天安!E12</f>
        <v>3.4960230000000001</v>
      </c>
      <c r="G127" s="66">
        <f>天安!F12</f>
        <v>22.964200000000002</v>
      </c>
      <c r="H127" s="66">
        <f>天安!G12</f>
        <v>1239.6527449999999</v>
      </c>
      <c r="I127" s="66">
        <f>天安!H12</f>
        <v>397.60554500000001</v>
      </c>
      <c r="J127" s="66">
        <f>天安!I12</f>
        <v>0</v>
      </c>
      <c r="K127" s="66">
        <f>天安!J12</f>
        <v>0</v>
      </c>
      <c r="L127" s="66">
        <f>天安!K12</f>
        <v>124.89628400000001</v>
      </c>
      <c r="M127" s="66">
        <f>天安!L12</f>
        <v>0</v>
      </c>
      <c r="N127" s="66">
        <f>天安!M12</f>
        <v>0</v>
      </c>
      <c r="O127" s="66">
        <f t="shared" si="48"/>
        <v>1873.1176559999999</v>
      </c>
      <c r="P127" s="66">
        <f>天安!AD12</f>
        <v>425.11440499999998</v>
      </c>
      <c r="Q127" s="67">
        <f>天安!O12</f>
        <v>49.322129163938911</v>
      </c>
      <c r="R127" s="67">
        <f t="shared" si="49"/>
        <v>1.136032662715061</v>
      </c>
      <c r="S127" s="142"/>
      <c r="T127" s="61" t="s">
        <v>59</v>
      </c>
      <c r="U127" s="66">
        <f>天安!P12</f>
        <v>0</v>
      </c>
      <c r="V127" s="66">
        <f>天安!Q12</f>
        <v>11.2</v>
      </c>
      <c r="W127" s="66">
        <f>天安!R12</f>
        <v>0.56936000000000009</v>
      </c>
      <c r="X127" s="66">
        <f>天安!S12</f>
        <v>0</v>
      </c>
      <c r="Y127" s="66">
        <f>天安!T12</f>
        <v>0.55303899999999995</v>
      </c>
      <c r="Z127" s="66">
        <f>天安!U12</f>
        <v>430.16066699999999</v>
      </c>
      <c r="AA127" s="66">
        <f>天安!V12</f>
        <v>388.29674399999999</v>
      </c>
      <c r="AB127" s="66">
        <f>天安!W12</f>
        <v>0</v>
      </c>
      <c r="AC127" s="66">
        <f>天安!X12</f>
        <v>0</v>
      </c>
      <c r="AD127" s="66">
        <f>天安!Y12</f>
        <v>91.255522999999997</v>
      </c>
      <c r="AE127" s="66">
        <f>天安!Z12</f>
        <v>0</v>
      </c>
      <c r="AF127" s="66">
        <f>天安!AA12</f>
        <v>0</v>
      </c>
      <c r="AG127" s="63">
        <f t="shared" si="28"/>
        <v>922.03533300000004</v>
      </c>
      <c r="AH127" s="67">
        <f t="shared" si="47"/>
        <v>49.224635198249402</v>
      </c>
      <c r="AI127" s="67">
        <f t="shared" si="50"/>
        <v>1.2166661046868716</v>
      </c>
    </row>
    <row r="128" spans="1:35" s="57" customFormat="1" ht="17.850000000000001" customHeight="1">
      <c r="A128" s="142"/>
      <c r="B128" s="46" t="s">
        <v>61</v>
      </c>
      <c r="C128" s="47">
        <f>大地!B12</f>
        <v>310.37242799999996</v>
      </c>
      <c r="D128" s="47">
        <f>大地!C12</f>
        <v>5.2649509999999999</v>
      </c>
      <c r="E128" s="47">
        <f>大地!D12</f>
        <v>174.46726200000001</v>
      </c>
      <c r="F128" s="47">
        <f>大地!E12</f>
        <v>47.439904999999996</v>
      </c>
      <c r="G128" s="47">
        <f>大地!F12</f>
        <v>266.628739</v>
      </c>
      <c r="H128" s="47">
        <f>大地!G12</f>
        <v>3481.5349310000001</v>
      </c>
      <c r="I128" s="47">
        <f>大地!H12</f>
        <v>1156.0658410000001</v>
      </c>
      <c r="J128" s="47">
        <f>大地!I12</f>
        <v>0</v>
      </c>
      <c r="K128" s="47">
        <f>大地!J12</f>
        <v>0</v>
      </c>
      <c r="L128" s="47">
        <f>大地!K12</f>
        <v>386.94721800000002</v>
      </c>
      <c r="M128" s="47">
        <f>大地!L12</f>
        <v>2.7614000000000001</v>
      </c>
      <c r="N128" s="47">
        <f>大地!M12</f>
        <v>199.44394800000001</v>
      </c>
      <c r="O128" s="47">
        <f t="shared" si="48"/>
        <v>6030.9266230000012</v>
      </c>
      <c r="P128" s="47">
        <f>大地!AD12</f>
        <v>2599.9914699999999</v>
      </c>
      <c r="Q128" s="55">
        <f>大地!O12</f>
        <v>41.214145839465729</v>
      </c>
      <c r="R128" s="55">
        <f t="shared" si="49"/>
        <v>3.6577145104684456</v>
      </c>
      <c r="S128" s="142"/>
      <c r="T128" s="46" t="s">
        <v>61</v>
      </c>
      <c r="U128" s="47">
        <f>大地!P12</f>
        <v>32.975330999999997</v>
      </c>
      <c r="V128" s="47">
        <f>大地!Q12</f>
        <v>0</v>
      </c>
      <c r="W128" s="47">
        <f>大地!R12</f>
        <v>3.6353789999999999</v>
      </c>
      <c r="X128" s="47">
        <f>大地!S12</f>
        <v>0.40982399999999997</v>
      </c>
      <c r="Y128" s="47">
        <f>大地!T12</f>
        <v>66.920394999999999</v>
      </c>
      <c r="Z128" s="47">
        <f>大地!U12</f>
        <v>1099.3858660000001</v>
      </c>
      <c r="AA128" s="47">
        <f>大地!V12</f>
        <v>969.65033200000005</v>
      </c>
      <c r="AB128" s="47">
        <f>大地!W12</f>
        <v>0</v>
      </c>
      <c r="AC128" s="47">
        <f>大地!X12</f>
        <v>0</v>
      </c>
      <c r="AD128" s="47">
        <f>大地!Y12</f>
        <v>56.855660999999998</v>
      </c>
      <c r="AE128" s="47">
        <f>大地!Z12</f>
        <v>2.2081970000000002</v>
      </c>
      <c r="AF128" s="47">
        <f>大地!AA12</f>
        <v>27.692250000000001</v>
      </c>
      <c r="AG128" s="40">
        <f t="shared" si="28"/>
        <v>2259.7332350000001</v>
      </c>
      <c r="AH128" s="55">
        <f t="shared" si="47"/>
        <v>37.469088520860282</v>
      </c>
      <c r="AI128" s="55">
        <f t="shared" si="50"/>
        <v>2.9818172192094434</v>
      </c>
    </row>
    <row r="129" spans="1:35" s="57" customFormat="1" ht="17.850000000000001" customHeight="1">
      <c r="A129" s="142"/>
      <c r="B129" s="46" t="s">
        <v>181</v>
      </c>
      <c r="C129" s="47">
        <f>中华联合!B12</f>
        <v>153.729534</v>
      </c>
      <c r="D129" s="47">
        <f>中华联合!C12</f>
        <v>128.79127099999999</v>
      </c>
      <c r="E129" s="47">
        <f>中华联合!D12</f>
        <v>393.42276699999996</v>
      </c>
      <c r="F129" s="47">
        <f>中华联合!E12</f>
        <v>19.982126000000001</v>
      </c>
      <c r="G129" s="47">
        <f>中华联合!F12</f>
        <v>586.47010499999999</v>
      </c>
      <c r="H129" s="47">
        <f>中华联合!G12</f>
        <v>6645.6456170000001</v>
      </c>
      <c r="I129" s="47">
        <f>中华联合!H12</f>
        <v>4003.7601560000003</v>
      </c>
      <c r="J129" s="47">
        <f>中华联合!I12</f>
        <v>12084.318759</v>
      </c>
      <c r="K129" s="47">
        <f>中华联合!J12</f>
        <v>0</v>
      </c>
      <c r="L129" s="47">
        <f>中华联合!K12</f>
        <v>907.12690899999996</v>
      </c>
      <c r="M129" s="47">
        <f>中华联合!L12</f>
        <v>2070.4892300000001</v>
      </c>
      <c r="N129" s="47">
        <f>中华联合!M12</f>
        <v>137.17561000000001</v>
      </c>
      <c r="O129" s="47">
        <f t="shared" si="48"/>
        <v>27130.912083999996</v>
      </c>
      <c r="P129" s="47">
        <f>中华联合!AD12</f>
        <v>3078.6177259999999</v>
      </c>
      <c r="Q129" s="55">
        <f>中华联合!O12</f>
        <v>21.654633701686834</v>
      </c>
      <c r="R129" s="55">
        <f t="shared" si="49"/>
        <v>16.454707048404831</v>
      </c>
      <c r="S129" s="142"/>
      <c r="T129" s="46" t="s">
        <v>181</v>
      </c>
      <c r="U129" s="47">
        <f>中华联合!P12</f>
        <v>26.037471</v>
      </c>
      <c r="V129" s="47">
        <f>中华联合!Q12</f>
        <v>1.08</v>
      </c>
      <c r="W129" s="47">
        <f>中华联合!R12</f>
        <v>0.65637400000000001</v>
      </c>
      <c r="X129" s="47">
        <f>中华联合!S12</f>
        <v>22.001899999999999</v>
      </c>
      <c r="Y129" s="47">
        <f>中华联合!T12</f>
        <v>273.11065200000002</v>
      </c>
      <c r="Z129" s="47">
        <f>中华联合!U12</f>
        <v>2195.4411879999998</v>
      </c>
      <c r="AA129" s="47">
        <f>中华联合!V12</f>
        <v>3473.8175840000004</v>
      </c>
      <c r="AB129" s="47">
        <f>中华联合!W12</f>
        <v>3998.7625269999994</v>
      </c>
      <c r="AC129" s="47">
        <f>中华联合!X12</f>
        <v>0</v>
      </c>
      <c r="AD129" s="47">
        <f>中华联合!Y12</f>
        <v>379.211949</v>
      </c>
      <c r="AE129" s="47">
        <f>中华联合!Z12</f>
        <v>2638.4754160000002</v>
      </c>
      <c r="AF129" s="47">
        <f>中华联合!AA12</f>
        <v>23.6005</v>
      </c>
      <c r="AG129" s="40">
        <f t="shared" si="28"/>
        <v>13032.195561</v>
      </c>
      <c r="AH129" s="55">
        <f t="shared" si="47"/>
        <v>48.034491139299078</v>
      </c>
      <c r="AI129" s="55">
        <f t="shared" si="50"/>
        <v>17.196554233046307</v>
      </c>
    </row>
    <row r="130" spans="1:35" s="57" customFormat="1" ht="13.5" customHeight="1">
      <c r="A130" s="142"/>
      <c r="B130" s="61" t="s">
        <v>93</v>
      </c>
      <c r="C130" s="66">
        <f>华泰!B12</f>
        <v>0</v>
      </c>
      <c r="D130" s="66">
        <f>华泰!C12</f>
        <v>0.13500000000000001</v>
      </c>
      <c r="E130" s="66">
        <f>华泰!D12</f>
        <v>0</v>
      </c>
      <c r="F130" s="66">
        <f>华泰!E12</f>
        <v>0</v>
      </c>
      <c r="G130" s="66">
        <f>华泰!F12</f>
        <v>0</v>
      </c>
      <c r="H130" s="66">
        <f>华泰!G12</f>
        <v>695.16463199999998</v>
      </c>
      <c r="I130" s="66">
        <f>华泰!H12</f>
        <v>173.62452400000001</v>
      </c>
      <c r="J130" s="66">
        <f>华泰!I12</f>
        <v>0</v>
      </c>
      <c r="K130" s="66">
        <f>华泰!J12</f>
        <v>0</v>
      </c>
      <c r="L130" s="66">
        <f>华泰!K12</f>
        <v>5.9177999999999997</v>
      </c>
      <c r="M130" s="66">
        <f>华泰!L12</f>
        <v>0</v>
      </c>
      <c r="N130" s="66">
        <f>华泰!M12</f>
        <v>0</v>
      </c>
      <c r="O130" s="66">
        <f t="shared" si="48"/>
        <v>874.84195599999998</v>
      </c>
      <c r="P130" s="66">
        <f>华泰!AD12</f>
        <v>0</v>
      </c>
      <c r="Q130" s="66">
        <f>华泰!O12</f>
        <v>49.742730773839064</v>
      </c>
      <c r="R130" s="67">
        <f t="shared" si="49"/>
        <v>0.53058548326957422</v>
      </c>
      <c r="S130" s="142"/>
      <c r="T130" s="61" t="s">
        <v>62</v>
      </c>
      <c r="U130" s="66">
        <f>华泰!P12</f>
        <v>0</v>
      </c>
      <c r="V130" s="66">
        <f>华泰!Q12</f>
        <v>0</v>
      </c>
      <c r="W130" s="66">
        <f>华泰!R12</f>
        <v>0</v>
      </c>
      <c r="X130" s="66">
        <f>华泰!S12</f>
        <v>0</v>
      </c>
      <c r="Y130" s="66">
        <f>华泰!T12</f>
        <v>0</v>
      </c>
      <c r="Z130" s="66">
        <f>华泰!U12</f>
        <v>227.45222100000001</v>
      </c>
      <c r="AA130" s="66">
        <f>华泰!V12</f>
        <v>92.790640999999994</v>
      </c>
      <c r="AB130" s="66">
        <f>华泰!W12</f>
        <v>0</v>
      </c>
      <c r="AC130" s="66">
        <f>华泰!X12</f>
        <v>0</v>
      </c>
      <c r="AD130" s="66">
        <f>华泰!Y12</f>
        <v>1.0802799999999999</v>
      </c>
      <c r="AE130" s="66">
        <f>华泰!Z12</f>
        <v>0</v>
      </c>
      <c r="AF130" s="66">
        <f>华泰!AA12</f>
        <v>0</v>
      </c>
      <c r="AG130" s="63">
        <f t="shared" si="28"/>
        <v>321.32314200000002</v>
      </c>
      <c r="AH130" s="67">
        <f>AG130*100/O130</f>
        <v>36.729278905320356</v>
      </c>
      <c r="AI130" s="67">
        <f>AG130*100/$AG$140</f>
        <v>0.42399999385152248</v>
      </c>
    </row>
    <row r="131" spans="1:35" s="57" customFormat="1" ht="17.850000000000001" customHeight="1">
      <c r="A131" s="142"/>
      <c r="B131" s="46" t="s">
        <v>63</v>
      </c>
      <c r="C131" s="47">
        <f>安邦!B12</f>
        <v>0</v>
      </c>
      <c r="D131" s="47">
        <f>安邦!C12</f>
        <v>0.02</v>
      </c>
      <c r="E131" s="47">
        <f>安邦!D12</f>
        <v>0</v>
      </c>
      <c r="F131" s="47">
        <f>安邦!E12</f>
        <v>0</v>
      </c>
      <c r="G131" s="47">
        <f>安邦!F12</f>
        <v>12.757047</v>
      </c>
      <c r="H131" s="47">
        <f>安邦!G12</f>
        <v>312.96072999999996</v>
      </c>
      <c r="I131" s="47">
        <f>安邦!H12</f>
        <v>117.58629599999999</v>
      </c>
      <c r="J131" s="47">
        <f>安邦!I12</f>
        <v>0</v>
      </c>
      <c r="K131" s="47">
        <f>安邦!J12</f>
        <v>0.31308900000000001</v>
      </c>
      <c r="L131" s="47">
        <f>安邦!K12</f>
        <v>6.7951199999999998</v>
      </c>
      <c r="M131" s="47">
        <f>安邦!L12</f>
        <v>0</v>
      </c>
      <c r="N131" s="47">
        <f>安邦!M12</f>
        <v>0</v>
      </c>
      <c r="O131" s="47">
        <f t="shared" si="48"/>
        <v>450.43228199999993</v>
      </c>
      <c r="P131" s="47">
        <f>安邦!AD12</f>
        <v>23.930091000000001</v>
      </c>
      <c r="Q131" s="55">
        <f>安邦!O12</f>
        <v>-10.64</v>
      </c>
      <c r="R131" s="55">
        <f t="shared" si="49"/>
        <v>0.27318400584938013</v>
      </c>
      <c r="S131" s="142"/>
      <c r="T131" s="46" t="s">
        <v>63</v>
      </c>
      <c r="U131" s="47">
        <f>安邦!P12</f>
        <v>0</v>
      </c>
      <c r="V131" s="47">
        <f>安邦!Q12</f>
        <v>0</v>
      </c>
      <c r="W131" s="47">
        <f>安邦!R12</f>
        <v>0</v>
      </c>
      <c r="X131" s="47">
        <f>安邦!S12</f>
        <v>0</v>
      </c>
      <c r="Y131" s="47">
        <f>安邦!T12</f>
        <v>0</v>
      </c>
      <c r="Z131" s="47">
        <f>安邦!U12</f>
        <v>134.35277099999999</v>
      </c>
      <c r="AA131" s="47">
        <f>安邦!V12</f>
        <v>130.838527</v>
      </c>
      <c r="AB131" s="47">
        <f>安邦!W12</f>
        <v>0</v>
      </c>
      <c r="AC131" s="47">
        <f>安邦!X12</f>
        <v>0</v>
      </c>
      <c r="AD131" s="47">
        <f>安邦!Y12</f>
        <v>0</v>
      </c>
      <c r="AE131" s="47">
        <f>安邦!Z12</f>
        <v>0</v>
      </c>
      <c r="AF131" s="47">
        <f>安邦!AA12</f>
        <v>7.4312940000000003</v>
      </c>
      <c r="AG131" s="40">
        <f t="shared" si="28"/>
        <v>272.62259199999994</v>
      </c>
      <c r="AH131" s="55">
        <f t="shared" si="47"/>
        <v>60.524656623079245</v>
      </c>
      <c r="AI131" s="55">
        <f t="shared" si="50"/>
        <v>0.3597374798849256</v>
      </c>
    </row>
    <row r="132" spans="1:35" s="57" customFormat="1" ht="17.850000000000001" customHeight="1">
      <c r="A132" s="142"/>
      <c r="B132" s="46" t="s">
        <v>103</v>
      </c>
      <c r="C132" s="47">
        <f>阳光!B12</f>
        <v>105.75458700000001</v>
      </c>
      <c r="D132" s="47">
        <f>阳光!C12</f>
        <v>153.16316</v>
      </c>
      <c r="E132" s="47">
        <f>阳光!D12</f>
        <v>47.247219000000001</v>
      </c>
      <c r="F132" s="47">
        <f>阳光!E12</f>
        <v>11.17</v>
      </c>
      <c r="G132" s="47">
        <f>阳光!F12</f>
        <v>69.624172000000002</v>
      </c>
      <c r="H132" s="47">
        <f>阳光!G12</f>
        <v>1096.6059720000001</v>
      </c>
      <c r="I132" s="47">
        <f>阳光!H12</f>
        <v>344.46240699999998</v>
      </c>
      <c r="J132" s="47">
        <f>阳光!I12</f>
        <v>0</v>
      </c>
      <c r="K132" s="47">
        <f>阳光!J12</f>
        <v>851.09</v>
      </c>
      <c r="L132" s="47">
        <f>阳光!K12</f>
        <v>100.565738</v>
      </c>
      <c r="M132" s="47">
        <f>阳光!L12</f>
        <v>0</v>
      </c>
      <c r="N132" s="47">
        <f>阳光!M12</f>
        <v>34.808599999999998</v>
      </c>
      <c r="O132" s="47">
        <f t="shared" si="48"/>
        <v>2814.4918549999998</v>
      </c>
      <c r="P132" s="47">
        <f>阳光!AD12</f>
        <v>1020.570725</v>
      </c>
      <c r="Q132" s="47">
        <f>阳光!O12</f>
        <v>69.793619014261765</v>
      </c>
      <c r="R132" s="55">
        <f t="shared" si="49"/>
        <v>1.706969482660998</v>
      </c>
      <c r="S132" s="142"/>
      <c r="T132" s="46" t="s">
        <v>103</v>
      </c>
      <c r="U132" s="47">
        <f>阳光!P12</f>
        <v>19.487283999999999</v>
      </c>
      <c r="V132" s="47">
        <f>阳光!Q12</f>
        <v>0.51249999999999996</v>
      </c>
      <c r="W132" s="47">
        <f>阳光!R12</f>
        <v>3.2849650000000001</v>
      </c>
      <c r="X132" s="47">
        <f>阳光!S12</f>
        <v>0</v>
      </c>
      <c r="Y132" s="47">
        <f>阳光!T12</f>
        <v>15.927365</v>
      </c>
      <c r="Z132" s="47">
        <f>阳光!U12</f>
        <v>483.57003300000002</v>
      </c>
      <c r="AA132" s="47">
        <f>阳光!V12</f>
        <v>309.25353899999999</v>
      </c>
      <c r="AB132" s="47">
        <f>阳光!W12</f>
        <v>0</v>
      </c>
      <c r="AC132" s="47">
        <f>阳光!X12</f>
        <v>13.13</v>
      </c>
      <c r="AD132" s="47">
        <f>阳光!Y12</f>
        <v>29.158465999999997</v>
      </c>
      <c r="AE132" s="47">
        <f>阳光!Z12</f>
        <v>0</v>
      </c>
      <c r="AF132" s="47">
        <f>阳光!AA12</f>
        <v>16.356693</v>
      </c>
      <c r="AG132" s="40">
        <f>SUM(U132:AF132)</f>
        <v>890.68084499999986</v>
      </c>
      <c r="AH132" s="55">
        <f>AG132*100/O132</f>
        <v>31.64623992134452</v>
      </c>
      <c r="AI132" s="55">
        <f>AG132*100/$AG$140</f>
        <v>1.1752924811237802</v>
      </c>
    </row>
    <row r="133" spans="1:35" s="57" customFormat="1" ht="17.850000000000001" customHeight="1">
      <c r="A133" s="142"/>
      <c r="B133" s="61" t="s">
        <v>65</v>
      </c>
      <c r="C133" s="66">
        <f>国寿产险!B12</f>
        <v>605.73109999999997</v>
      </c>
      <c r="D133" s="66">
        <f>国寿产险!C12</f>
        <v>166.44035700000001</v>
      </c>
      <c r="E133" s="66">
        <f>国寿产险!D12</f>
        <v>901.007475</v>
      </c>
      <c r="F133" s="66">
        <f>国寿产险!E12</f>
        <v>71.335080000000005</v>
      </c>
      <c r="G133" s="66">
        <f>国寿产险!F12</f>
        <v>212.534265</v>
      </c>
      <c r="H133" s="66">
        <f>国寿产险!G12</f>
        <v>8678.9152560000002</v>
      </c>
      <c r="I133" s="66">
        <f>国寿产险!H12</f>
        <v>3295.772426</v>
      </c>
      <c r="J133" s="66">
        <f>国寿产险!I12</f>
        <v>124.8438</v>
      </c>
      <c r="K133" s="66">
        <f>国寿产险!J12</f>
        <v>0</v>
      </c>
      <c r="L133" s="66">
        <f>国寿产险!K12</f>
        <v>842.77069000000006</v>
      </c>
      <c r="M133" s="66">
        <f>国寿产险!L12</f>
        <v>0</v>
      </c>
      <c r="N133" s="66">
        <f>国寿产险!M12</f>
        <v>0</v>
      </c>
      <c r="O133" s="66">
        <f t="shared" si="48"/>
        <v>14899.350449</v>
      </c>
      <c r="P133" s="66">
        <f>国寿产险!AD12</f>
        <v>5253.6518020000003</v>
      </c>
      <c r="Q133" s="67">
        <f>国寿产险!O12</f>
        <v>33.22</v>
      </c>
      <c r="R133" s="67">
        <f t="shared" si="49"/>
        <v>9.036351085092921</v>
      </c>
      <c r="S133" s="142"/>
      <c r="T133" s="61" t="s">
        <v>65</v>
      </c>
      <c r="U133" s="66">
        <f>国寿产险!P12</f>
        <v>110.53994099999998</v>
      </c>
      <c r="V133" s="66">
        <f>国寿产险!Q12</f>
        <v>4.4842370000000003</v>
      </c>
      <c r="W133" s="66">
        <f>国寿产险!R12</f>
        <v>29.753857</v>
      </c>
      <c r="X133" s="66">
        <f>国寿产险!S12</f>
        <v>0.26373600000000003</v>
      </c>
      <c r="Y133" s="66">
        <f>国寿产险!T12</f>
        <v>46.798273999999999</v>
      </c>
      <c r="Z133" s="66">
        <f>国寿产险!U12</f>
        <v>3278.663501</v>
      </c>
      <c r="AA133" s="66">
        <f>国寿产险!V12</f>
        <v>2667.1168809999999</v>
      </c>
      <c r="AB133" s="66">
        <f>国寿产险!W12</f>
        <v>0.48351499999999997</v>
      </c>
      <c r="AC133" s="66">
        <f>国寿产险!X12</f>
        <v>0</v>
      </c>
      <c r="AD133" s="66">
        <f>国寿产险!Y12</f>
        <v>98.018174000000002</v>
      </c>
      <c r="AE133" s="66">
        <f>国寿产险!Z12</f>
        <v>0</v>
      </c>
      <c r="AF133" s="66">
        <f>国寿产险!AA12</f>
        <v>0</v>
      </c>
      <c r="AG133" s="63">
        <f t="shared" si="28"/>
        <v>6236.1221159999996</v>
      </c>
      <c r="AH133" s="67">
        <f t="shared" si="47"/>
        <v>41.8549931914552</v>
      </c>
      <c r="AI133" s="67">
        <f t="shared" si="50"/>
        <v>8.2288369346311914</v>
      </c>
    </row>
    <row r="134" spans="1:35" s="57" customFormat="1" ht="17.850000000000001" customHeight="1">
      <c r="A134" s="142"/>
      <c r="B134" s="46" t="s">
        <v>66</v>
      </c>
      <c r="C134" s="47">
        <f>都邦!B12</f>
        <v>0</v>
      </c>
      <c r="D134" s="47">
        <f>都邦!C12</f>
        <v>0</v>
      </c>
      <c r="E134" s="47">
        <f>都邦!D12</f>
        <v>0</v>
      </c>
      <c r="F134" s="47">
        <f>都邦!E12</f>
        <v>0</v>
      </c>
      <c r="G134" s="47">
        <f>都邦!F12</f>
        <v>0</v>
      </c>
      <c r="H134" s="47">
        <f>都邦!G12</f>
        <v>43.15</v>
      </c>
      <c r="I134" s="47">
        <f>都邦!H12</f>
        <v>9.66</v>
      </c>
      <c r="J134" s="47">
        <f>都邦!I12</f>
        <v>0</v>
      </c>
      <c r="K134" s="47">
        <f>都邦!J12</f>
        <v>0</v>
      </c>
      <c r="L134" s="47">
        <f>都邦!K12</f>
        <v>1.01</v>
      </c>
      <c r="M134" s="47">
        <f>都邦!L12</f>
        <v>0</v>
      </c>
      <c r="N134" s="47">
        <f>都邦!M12</f>
        <v>0</v>
      </c>
      <c r="O134" s="47">
        <f t="shared" si="48"/>
        <v>53.82</v>
      </c>
      <c r="P134" s="47">
        <f>都邦!AD12</f>
        <v>0</v>
      </c>
      <c r="Q134" s="55">
        <f>都邦!O12</f>
        <v>-38.847858197932048</v>
      </c>
      <c r="R134" s="55">
        <f t="shared" si="49"/>
        <v>3.2641450851459267E-2</v>
      </c>
      <c r="S134" s="142"/>
      <c r="T134" s="46" t="s">
        <v>66</v>
      </c>
      <c r="U134" s="47">
        <f>都邦!P12</f>
        <v>0</v>
      </c>
      <c r="V134" s="47">
        <f>都邦!Q12</f>
        <v>7.83</v>
      </c>
      <c r="W134" s="47">
        <f>都邦!R12</f>
        <v>0</v>
      </c>
      <c r="X134" s="47">
        <f>都邦!S12</f>
        <v>0</v>
      </c>
      <c r="Y134" s="47">
        <f>都邦!T12</f>
        <v>0</v>
      </c>
      <c r="Z134" s="47">
        <f>都邦!U12</f>
        <v>56.94</v>
      </c>
      <c r="AA134" s="47">
        <f>都邦!V12</f>
        <v>20</v>
      </c>
      <c r="AB134" s="47">
        <f>都邦!W12</f>
        <v>0</v>
      </c>
      <c r="AC134" s="47">
        <f>都邦!X12</f>
        <v>0</v>
      </c>
      <c r="AD134" s="47">
        <f>都邦!Y12</f>
        <v>4.71</v>
      </c>
      <c r="AE134" s="47">
        <f>都邦!Z12</f>
        <v>0</v>
      </c>
      <c r="AF134" s="47">
        <f>都邦!AA12</f>
        <v>0</v>
      </c>
      <c r="AG134" s="40">
        <f t="shared" si="28"/>
        <v>89.47999999999999</v>
      </c>
      <c r="AH134" s="55">
        <f t="shared" si="47"/>
        <v>166.25789669267925</v>
      </c>
      <c r="AI134" s="55">
        <f t="shared" si="50"/>
        <v>0.11807278870014978</v>
      </c>
    </row>
    <row r="135" spans="1:35" s="57" customFormat="1" ht="17.850000000000001" customHeight="1">
      <c r="A135" s="142"/>
      <c r="B135" s="46" t="s">
        <v>68</v>
      </c>
      <c r="C135" s="47">
        <f>渤海!B12</f>
        <v>32.288376</v>
      </c>
      <c r="D135" s="47">
        <f>渤海!C12</f>
        <v>2.176221</v>
      </c>
      <c r="E135" s="47">
        <f>渤海!D12</f>
        <v>0</v>
      </c>
      <c r="F135" s="47">
        <f>渤海!E12</f>
        <v>0</v>
      </c>
      <c r="G135" s="47">
        <f>渤海!F12</f>
        <v>68.049000000000007</v>
      </c>
      <c r="H135" s="47">
        <f>渤海!G12</f>
        <v>194.52403200000001</v>
      </c>
      <c r="I135" s="47">
        <f>渤海!H12</f>
        <v>88.985908999999992</v>
      </c>
      <c r="J135" s="47">
        <f>渤海!I12</f>
        <v>0</v>
      </c>
      <c r="K135" s="47">
        <f>渤海!J12</f>
        <v>0</v>
      </c>
      <c r="L135" s="47">
        <f>渤海!K12</f>
        <v>3.1916599999999997</v>
      </c>
      <c r="M135" s="47">
        <f>渤海!L12</f>
        <v>1.6423400000000001</v>
      </c>
      <c r="N135" s="47">
        <f>渤海!M12</f>
        <v>0</v>
      </c>
      <c r="O135" s="47">
        <f t="shared" si="48"/>
        <v>390.85753800000003</v>
      </c>
      <c r="P135" s="47">
        <f>渤海!AD12</f>
        <v>71.608008999999996</v>
      </c>
      <c r="Q135" s="47">
        <f>渤海!O12</f>
        <v>-13.54</v>
      </c>
      <c r="R135" s="55">
        <f t="shared" si="49"/>
        <v>0.23705234330266395</v>
      </c>
      <c r="S135" s="142"/>
      <c r="T135" s="46" t="s">
        <v>68</v>
      </c>
      <c r="U135" s="47">
        <f>渤海!P12</f>
        <v>0</v>
      </c>
      <c r="V135" s="47">
        <f>渤海!Q12</f>
        <v>0</v>
      </c>
      <c r="W135" s="47">
        <f>渤海!R12</f>
        <v>0</v>
      </c>
      <c r="X135" s="47">
        <f>渤海!S12</f>
        <v>0</v>
      </c>
      <c r="Y135" s="47">
        <f>渤海!T12</f>
        <v>17.630725000000002</v>
      </c>
      <c r="Z135" s="47">
        <f>渤海!U12</f>
        <v>133.520377</v>
      </c>
      <c r="AA135" s="47">
        <f>渤海!V12</f>
        <v>164.00686299999998</v>
      </c>
      <c r="AB135" s="47">
        <f>渤海!W12</f>
        <v>0</v>
      </c>
      <c r="AC135" s="47">
        <f>渤海!X12</f>
        <v>0</v>
      </c>
      <c r="AD135" s="47">
        <f>渤海!Y12</f>
        <v>3.6204110000000003</v>
      </c>
      <c r="AE135" s="47">
        <f>渤海!Z12</f>
        <v>5.3871440000000002</v>
      </c>
      <c r="AF135" s="47">
        <f>渤海!AA12</f>
        <v>0</v>
      </c>
      <c r="AG135" s="40">
        <f t="shared" si="28"/>
        <v>324.16551999999996</v>
      </c>
      <c r="AH135" s="55">
        <f t="shared" si="47"/>
        <v>82.937000948923725</v>
      </c>
      <c r="AI135" s="55">
        <f t="shared" si="50"/>
        <v>0.42775063641969358</v>
      </c>
    </row>
    <row r="136" spans="1:35" s="57" customFormat="1" ht="17.850000000000001" customHeight="1">
      <c r="A136" s="142"/>
      <c r="B136" s="61" t="s">
        <v>99</v>
      </c>
      <c r="C136" s="66">
        <f>长安责任!B12</f>
        <v>55.893043999999996</v>
      </c>
      <c r="D136" s="66">
        <f>长安责任!C12</f>
        <v>-0.22680500000000001</v>
      </c>
      <c r="E136" s="66">
        <f>长安责任!D12</f>
        <v>18.563874999999999</v>
      </c>
      <c r="F136" s="66">
        <f>长安责任!E12</f>
        <v>6.9029320000000007</v>
      </c>
      <c r="G136" s="66">
        <f>长安责任!F12</f>
        <v>140.53066899999999</v>
      </c>
      <c r="H136" s="66">
        <f>长安责任!G12</f>
        <v>1496.2128749999999</v>
      </c>
      <c r="I136" s="66">
        <f>长安责任!H12</f>
        <v>561.20656799999995</v>
      </c>
      <c r="J136" s="66">
        <f>长安责任!I12</f>
        <v>0</v>
      </c>
      <c r="K136" s="66">
        <f>长安责任!J12</f>
        <v>0</v>
      </c>
      <c r="L136" s="66">
        <f>长安责任!K12</f>
        <v>30.311759000000002</v>
      </c>
      <c r="M136" s="66">
        <f>长安责任!L12</f>
        <v>171.61114599999999</v>
      </c>
      <c r="N136" s="66">
        <f>长安责任!M12</f>
        <v>0</v>
      </c>
      <c r="O136" s="66">
        <f t="shared" si="48"/>
        <v>2481.0060630000003</v>
      </c>
      <c r="P136" s="66">
        <f>长安责任!AD12</f>
        <v>746.25739999999996</v>
      </c>
      <c r="Q136" s="66">
        <f>长安责任!O12</f>
        <v>35.179643172382249</v>
      </c>
      <c r="R136" s="67">
        <f t="shared" si="49"/>
        <v>1.5047126991376245</v>
      </c>
      <c r="S136" s="142"/>
      <c r="T136" s="61" t="s">
        <v>99</v>
      </c>
      <c r="U136" s="66">
        <f>长安责任!P12</f>
        <v>2.7000000000000002E-5</v>
      </c>
      <c r="V136" s="66">
        <f>长安责任!Q12</f>
        <v>1.3000000000000001E-5</v>
      </c>
      <c r="W136" s="66">
        <f>长安责任!R12</f>
        <v>7.0000000000000007E-6</v>
      </c>
      <c r="X136" s="66">
        <f>长安责任!S12</f>
        <v>7.0000000000000007E-6</v>
      </c>
      <c r="Y136" s="66">
        <f>长安责任!T12</f>
        <v>42.173271999999997</v>
      </c>
      <c r="Z136" s="66">
        <f>长安责任!U12</f>
        <v>536.19044699999995</v>
      </c>
      <c r="AA136" s="66">
        <f>长安责任!V12</f>
        <v>411.69745499999999</v>
      </c>
      <c r="AB136" s="66">
        <f>长安责任!W12</f>
        <v>0</v>
      </c>
      <c r="AC136" s="66">
        <f>长安责任!X12</f>
        <v>0</v>
      </c>
      <c r="AD136" s="66">
        <f>长安责任!Y12</f>
        <v>0.18054000000000001</v>
      </c>
      <c r="AE136" s="66">
        <f>长安责任!Z12</f>
        <v>1.8990040000000001</v>
      </c>
      <c r="AF136" s="66">
        <f>长安责任!AA12</f>
        <v>0</v>
      </c>
      <c r="AG136" s="63">
        <f t="shared" si="28"/>
        <v>992.14077199999986</v>
      </c>
      <c r="AH136" s="67">
        <f>AG136*100/O136</f>
        <v>39.989453746046721</v>
      </c>
      <c r="AI136" s="67">
        <f>AG136*100/$AG$140</f>
        <v>1.309173309489936</v>
      </c>
    </row>
    <row r="137" spans="1:35" s="57" customFormat="1" ht="17.850000000000001" customHeight="1">
      <c r="A137" s="142"/>
      <c r="B137" s="46" t="s">
        <v>87</v>
      </c>
      <c r="C137" s="47">
        <f>永诚!B12</f>
        <v>26.717714000000001</v>
      </c>
      <c r="D137" s="47">
        <f>永诚!C12</f>
        <v>-0.18060000000000001</v>
      </c>
      <c r="E137" s="47">
        <f>永诚!D12</f>
        <v>0</v>
      </c>
      <c r="F137" s="47">
        <f>永诚!E12</f>
        <v>17.615549999999999</v>
      </c>
      <c r="G137" s="47">
        <f>永诚!F12</f>
        <v>1.26</v>
      </c>
      <c r="H137" s="47">
        <f>永诚!G12</f>
        <v>240.55679999999998</v>
      </c>
      <c r="I137" s="47">
        <f>永诚!H12</f>
        <v>92.519262999999995</v>
      </c>
      <c r="J137" s="47">
        <f>永诚!I12</f>
        <v>0</v>
      </c>
      <c r="K137" s="47">
        <f>永诚!J12</f>
        <v>0</v>
      </c>
      <c r="L137" s="47">
        <f>永诚!K12</f>
        <v>16.504981000000001</v>
      </c>
      <c r="M137" s="47">
        <f>永诚!L12</f>
        <v>0</v>
      </c>
      <c r="N137" s="47">
        <f>永诚!M12</f>
        <v>9.1999999999999998E-2</v>
      </c>
      <c r="O137" s="47">
        <f t="shared" si="48"/>
        <v>395.0857079999999</v>
      </c>
      <c r="P137" s="47">
        <f>永诚!AD12</f>
        <v>109.2486</v>
      </c>
      <c r="Q137" s="47">
        <f>永诚!O12</f>
        <v>-5.1730800901351852</v>
      </c>
      <c r="R137" s="55">
        <f t="shared" si="49"/>
        <v>0.23961669862125573</v>
      </c>
      <c r="S137" s="142"/>
      <c r="T137" s="46" t="s">
        <v>87</v>
      </c>
      <c r="U137" s="47">
        <f>永诚!P12</f>
        <v>0</v>
      </c>
      <c r="V137" s="47">
        <f>永诚!Q12</f>
        <v>4.6200000000000001E-4</v>
      </c>
      <c r="W137" s="47">
        <f>永诚!R12</f>
        <v>0.651559</v>
      </c>
      <c r="X137" s="47">
        <f>永诚!S12</f>
        <v>1.1456000000000001E-2</v>
      </c>
      <c r="Y137" s="47">
        <f>永诚!T12</f>
        <v>1.57281</v>
      </c>
      <c r="Z137" s="47">
        <f>永诚!U12</f>
        <v>99.802266999999986</v>
      </c>
      <c r="AA137" s="47">
        <f>永诚!V12</f>
        <v>104.11725600000001</v>
      </c>
      <c r="AB137" s="47">
        <f>永诚!W12</f>
        <v>0</v>
      </c>
      <c r="AC137" s="47">
        <f>永诚!X12</f>
        <v>0</v>
      </c>
      <c r="AD137" s="47">
        <f>永诚!Y12</f>
        <v>38.69061</v>
      </c>
      <c r="AE137" s="47">
        <f>永诚!Z12</f>
        <v>0.139122</v>
      </c>
      <c r="AF137" s="47">
        <f>永诚!AA12</f>
        <v>0</v>
      </c>
      <c r="AG137" s="40">
        <f>SUM(U137:AF137)</f>
        <v>244.98554199999998</v>
      </c>
      <c r="AH137" s="55">
        <f>AG137*100/O137</f>
        <v>62.008201521680974</v>
      </c>
      <c r="AI137" s="55">
        <f>AG137*100/$AG$140</f>
        <v>0.32326917898030477</v>
      </c>
    </row>
    <row r="138" spans="1:35" s="57" customFormat="1" ht="17.850000000000001" customHeight="1">
      <c r="A138" s="142"/>
      <c r="B138" s="46" t="s">
        <v>140</v>
      </c>
      <c r="C138" s="47">
        <f>英大!B12</f>
        <v>675.7</v>
      </c>
      <c r="D138" s="47">
        <f>英大!C12</f>
        <v>0</v>
      </c>
      <c r="E138" s="47">
        <f>英大!D12</f>
        <v>0</v>
      </c>
      <c r="F138" s="47">
        <f>英大!E12</f>
        <v>0</v>
      </c>
      <c r="G138" s="47">
        <f>英大!F12</f>
        <v>201.1</v>
      </c>
      <c r="H138" s="47">
        <f>英大!G12</f>
        <v>626.9</v>
      </c>
      <c r="I138" s="47">
        <f>英大!H12</f>
        <v>213.8</v>
      </c>
      <c r="J138" s="47">
        <f>英大!I12</f>
        <v>0</v>
      </c>
      <c r="K138" s="47">
        <f>英大!J12</f>
        <v>0</v>
      </c>
      <c r="L138" s="47">
        <f>英大!K12</f>
        <v>90.1</v>
      </c>
      <c r="M138" s="47">
        <f>英大!L12</f>
        <v>0</v>
      </c>
      <c r="N138" s="47">
        <f>英大!M12</f>
        <v>0</v>
      </c>
      <c r="O138" s="47">
        <f>英大!N12</f>
        <v>1807.6</v>
      </c>
      <c r="P138" s="47">
        <f>英大!AD12</f>
        <v>283.39</v>
      </c>
      <c r="Q138" s="47">
        <f>英大!O12</f>
        <v>13.258145363408516</v>
      </c>
      <c r="R138" s="55">
        <f t="shared" si="49"/>
        <v>1.0962966659066846</v>
      </c>
      <c r="S138" s="142"/>
      <c r="T138" s="58" t="s">
        <v>140</v>
      </c>
      <c r="U138" s="47">
        <f>英大!P12</f>
        <v>226.727419</v>
      </c>
      <c r="V138" s="47">
        <f>英大!Q12</f>
        <v>0</v>
      </c>
      <c r="W138" s="47">
        <f>英大!R12</f>
        <v>0</v>
      </c>
      <c r="X138" s="47">
        <f>英大!S12</f>
        <v>0</v>
      </c>
      <c r="Y138" s="47">
        <f>英大!T12</f>
        <v>71.901076000000003</v>
      </c>
      <c r="Z138" s="47">
        <f>英大!U12</f>
        <v>295.94893999999999</v>
      </c>
      <c r="AA138" s="47">
        <f>英大!V12</f>
        <v>187.36899199999999</v>
      </c>
      <c r="AB138" s="47">
        <f>英大!W12</f>
        <v>0</v>
      </c>
      <c r="AC138" s="47">
        <f>英大!X12</f>
        <v>0</v>
      </c>
      <c r="AD138" s="47">
        <f>英大!Y12</f>
        <v>37.185321000000002</v>
      </c>
      <c r="AE138" s="47">
        <f>英大!Z12</f>
        <v>0</v>
      </c>
      <c r="AF138" s="47">
        <f>英大!AA12</f>
        <v>0</v>
      </c>
      <c r="AG138" s="40">
        <f>SUM(U138:AF138)</f>
        <v>819.1317479999999</v>
      </c>
      <c r="AH138" s="47">
        <f>英大!AC12</f>
        <v>0.45315985173710993</v>
      </c>
      <c r="AI138" s="55">
        <f>AG138*100/$AG$140</f>
        <v>1.0808803062046082</v>
      </c>
    </row>
    <row r="139" spans="1:35" s="57" customFormat="1" ht="17.850000000000001" customHeight="1">
      <c r="A139" s="142"/>
      <c r="B139" s="46" t="s">
        <v>178</v>
      </c>
      <c r="C139" s="47">
        <f>出口信用!B12</f>
        <v>0</v>
      </c>
      <c r="D139" s="47">
        <f>出口信用!C12</f>
        <v>0</v>
      </c>
      <c r="E139" s="47">
        <f>出口信用!D12</f>
        <v>0</v>
      </c>
      <c r="F139" s="47">
        <f>出口信用!E12</f>
        <v>0</v>
      </c>
      <c r="G139" s="47">
        <f>出口信用!F12</f>
        <v>0</v>
      </c>
      <c r="H139" s="47">
        <f>出口信用!G12</f>
        <v>0</v>
      </c>
      <c r="I139" s="47">
        <f>出口信用!H12</f>
        <v>0</v>
      </c>
      <c r="J139" s="47">
        <f>出口信用!I12</f>
        <v>0</v>
      </c>
      <c r="K139" s="47">
        <f>出口信用!J12</f>
        <v>98.6</v>
      </c>
      <c r="L139" s="47">
        <f>出口信用!K12</f>
        <v>0</v>
      </c>
      <c r="M139" s="47">
        <f>出口信用!L12</f>
        <v>0</v>
      </c>
      <c r="N139" s="47">
        <f>出口信用!M12</f>
        <v>0</v>
      </c>
      <c r="O139" s="47">
        <f t="shared" si="48"/>
        <v>98.6</v>
      </c>
      <c r="P139" s="47">
        <f>出口信用!AD12</f>
        <v>0</v>
      </c>
      <c r="Q139" s="47">
        <f>出口信用!O12</f>
        <v>34.883720930232599</v>
      </c>
      <c r="R139" s="55">
        <f t="shared" si="49"/>
        <v>5.980020538747461E-2</v>
      </c>
      <c r="S139" s="142"/>
      <c r="T139" s="46" t="s">
        <v>178</v>
      </c>
      <c r="U139" s="47">
        <f>出口信用!P12</f>
        <v>0</v>
      </c>
      <c r="V139" s="47">
        <f>出口信用!Q12</f>
        <v>0</v>
      </c>
      <c r="W139" s="47">
        <f>出口信用!R12</f>
        <v>0</v>
      </c>
      <c r="X139" s="47">
        <f>出口信用!S12</f>
        <v>0</v>
      </c>
      <c r="Y139" s="47">
        <f>出口信用!T12</f>
        <v>0</v>
      </c>
      <c r="Z139" s="47">
        <f>出口信用!U12</f>
        <v>0</v>
      </c>
      <c r="AA139" s="47">
        <f>出口信用!V12</f>
        <v>0</v>
      </c>
      <c r="AB139" s="47">
        <f>出口信用!W12</f>
        <v>0</v>
      </c>
      <c r="AC139" s="47">
        <f>出口信用!X12</f>
        <v>0</v>
      </c>
      <c r="AD139" s="47">
        <f>出口信用!Y12</f>
        <v>0</v>
      </c>
      <c r="AE139" s="47">
        <f>出口信用!Z12</f>
        <v>0</v>
      </c>
      <c r="AF139" s="47">
        <f>出口信用!AA12</f>
        <v>0</v>
      </c>
      <c r="AG139" s="40">
        <f>SUM(U139:AF139)</f>
        <v>0</v>
      </c>
      <c r="AH139" s="55">
        <f>AG139*100/O139</f>
        <v>0</v>
      </c>
      <c r="AI139" s="55">
        <f>AG139*100/$AG$140</f>
        <v>0</v>
      </c>
    </row>
    <row r="140" spans="1:35" s="59" customFormat="1" ht="17.850000000000001" customHeight="1">
      <c r="A140" s="142"/>
      <c r="B140" s="73" t="s">
        <v>36</v>
      </c>
      <c r="C140" s="68">
        <f>SUM(C122:C139)</f>
        <v>4721.504600069632</v>
      </c>
      <c r="D140" s="68">
        <f t="shared" ref="D140:P140" si="51">SUM(D122:D139)</f>
        <v>1160.571283</v>
      </c>
      <c r="E140" s="68">
        <f t="shared" si="51"/>
        <v>2337.7907319999999</v>
      </c>
      <c r="F140" s="68">
        <f t="shared" si="51"/>
        <v>865.69030880399987</v>
      </c>
      <c r="G140" s="68">
        <f t="shared" si="51"/>
        <v>6198.1762103539804</v>
      </c>
      <c r="H140" s="68">
        <f t="shared" si="51"/>
        <v>72610.209633999984</v>
      </c>
      <c r="I140" s="68">
        <f t="shared" si="51"/>
        <v>29231.919858999994</v>
      </c>
      <c r="J140" s="68">
        <f t="shared" si="51"/>
        <v>29053.519348999998</v>
      </c>
      <c r="K140" s="68">
        <f t="shared" si="51"/>
        <v>978.86905000000002</v>
      </c>
      <c r="L140" s="68">
        <f t="shared" si="51"/>
        <v>4729.120229000001</v>
      </c>
      <c r="M140" s="68">
        <f t="shared" si="51"/>
        <v>12403.436879999999</v>
      </c>
      <c r="N140" s="68">
        <f t="shared" si="51"/>
        <v>591.56870800000002</v>
      </c>
      <c r="O140" s="68">
        <f t="shared" si="51"/>
        <v>164882.37684322763</v>
      </c>
      <c r="P140" s="68">
        <f t="shared" si="51"/>
        <v>37490.294221000011</v>
      </c>
      <c r="Q140" s="69">
        <v>23.575537950851061</v>
      </c>
      <c r="R140" s="70">
        <f t="shared" si="49"/>
        <v>100</v>
      </c>
      <c r="S140" s="142"/>
      <c r="T140" s="73" t="s">
        <v>36</v>
      </c>
      <c r="U140" s="68">
        <f t="shared" ref="U140:AG140" si="52">SUM(U122:U139)</f>
        <v>1542.1461627092972</v>
      </c>
      <c r="V140" s="68">
        <f t="shared" si="52"/>
        <v>780.17827100000011</v>
      </c>
      <c r="W140" s="68">
        <f t="shared" si="52"/>
        <v>204.31265199999999</v>
      </c>
      <c r="X140" s="68">
        <f t="shared" si="52"/>
        <v>152.99567125000002</v>
      </c>
      <c r="Y140" s="68">
        <f t="shared" si="52"/>
        <v>2120.132239651</v>
      </c>
      <c r="Z140" s="68">
        <f t="shared" si="52"/>
        <v>27068.9505584</v>
      </c>
      <c r="AA140" s="68">
        <f t="shared" si="52"/>
        <v>24375.514221599999</v>
      </c>
      <c r="AB140" s="68">
        <f t="shared" si="52"/>
        <v>9041.5929390000001</v>
      </c>
      <c r="AC140" s="68">
        <f t="shared" si="52"/>
        <v>59.574000000000005</v>
      </c>
      <c r="AD140" s="68">
        <f t="shared" si="52"/>
        <v>1303.4350230000002</v>
      </c>
      <c r="AE140" s="68">
        <f t="shared" si="52"/>
        <v>8921.6700510000028</v>
      </c>
      <c r="AF140" s="68">
        <f t="shared" si="52"/>
        <v>213.25921500000001</v>
      </c>
      <c r="AG140" s="68">
        <f t="shared" si="52"/>
        <v>75783.761004610264</v>
      </c>
      <c r="AH140" s="70">
        <f t="shared" si="47"/>
        <v>45.962317171510989</v>
      </c>
      <c r="AI140" s="70">
        <f t="shared" si="50"/>
        <v>100</v>
      </c>
    </row>
    <row r="141" spans="1:35" s="57" customFormat="1" ht="15" customHeight="1">
      <c r="A141" s="142" t="s">
        <v>75</v>
      </c>
      <c r="B141" s="46" t="s">
        <v>55</v>
      </c>
      <c r="C141" s="47">
        <f>人保!B13</f>
        <v>308.8</v>
      </c>
      <c r="D141" s="47">
        <f>人保!C13</f>
        <v>231.8</v>
      </c>
      <c r="E141" s="47">
        <f>人保!D13</f>
        <v>150.6</v>
      </c>
      <c r="F141" s="47">
        <f>人保!E13</f>
        <v>28.2</v>
      </c>
      <c r="G141" s="47">
        <f>人保!F13</f>
        <v>1158.4000000000001</v>
      </c>
      <c r="H141" s="47">
        <f>人保!G13</f>
        <v>8334.6</v>
      </c>
      <c r="I141" s="47">
        <f>人保!H13</f>
        <v>3909.2</v>
      </c>
      <c r="J141" s="47">
        <f>人保!I13</f>
        <v>2931.3</v>
      </c>
      <c r="K141" s="47">
        <f>人保!J13</f>
        <v>1.2</v>
      </c>
      <c r="L141" s="47">
        <f>人保!K13</f>
        <v>384</v>
      </c>
      <c r="M141" s="47">
        <f>人保!L13</f>
        <v>1301.5999999999999</v>
      </c>
      <c r="N141" s="47">
        <f>人保!M13</f>
        <v>0</v>
      </c>
      <c r="O141" s="47">
        <f>SUM(C141:N141)</f>
        <v>18739.7</v>
      </c>
      <c r="P141" s="47">
        <f>人保!AD13</f>
        <v>3303.9</v>
      </c>
      <c r="Q141" s="55">
        <f>人保!O13</f>
        <v>19.62</v>
      </c>
      <c r="R141" s="55">
        <f t="shared" ref="R141:R151" si="53">O141*100/$O$151</f>
        <v>44.618362312882383</v>
      </c>
      <c r="S141" s="142" t="s">
        <v>75</v>
      </c>
      <c r="T141" s="46" t="s">
        <v>55</v>
      </c>
      <c r="U141" s="47">
        <f>人保!P13</f>
        <v>92.9</v>
      </c>
      <c r="V141" s="47">
        <f>人保!Q13</f>
        <v>9.8000000000000007</v>
      </c>
      <c r="W141" s="47">
        <f>人保!R13</f>
        <v>8.4</v>
      </c>
      <c r="X141" s="47">
        <f>人保!S13</f>
        <v>6</v>
      </c>
      <c r="Y141" s="47">
        <f>人保!T13</f>
        <v>610.6</v>
      </c>
      <c r="Z141" s="47">
        <f>人保!U13</f>
        <v>2373.9</v>
      </c>
      <c r="AA141" s="47">
        <f>人保!V13</f>
        <v>2402.8000000000002</v>
      </c>
      <c r="AB141" s="47">
        <f>人保!W13</f>
        <v>273</v>
      </c>
      <c r="AC141" s="47">
        <f>人保!X13</f>
        <v>0</v>
      </c>
      <c r="AD141" s="47">
        <f>人保!Y13</f>
        <v>162.80000000000001</v>
      </c>
      <c r="AE141" s="47">
        <f>人保!Z13</f>
        <v>605.20000000000005</v>
      </c>
      <c r="AF141" s="47">
        <f>人保!AA13</f>
        <v>0</v>
      </c>
      <c r="AG141" s="40">
        <f t="shared" si="28"/>
        <v>6545.4000000000005</v>
      </c>
      <c r="AH141" s="55">
        <f>AG141*100/O141</f>
        <v>34.927987107584428</v>
      </c>
      <c r="AI141" s="55">
        <f t="shared" ref="AI141:AI151" si="54">AG141*100/$AG$151</f>
        <v>40.487219755927057</v>
      </c>
    </row>
    <row r="142" spans="1:35" s="57" customFormat="1" ht="14.25" customHeight="1">
      <c r="A142" s="142"/>
      <c r="B142" s="46" t="s">
        <v>56</v>
      </c>
      <c r="C142" s="52">
        <f>平安!B13</f>
        <v>93.604512999999997</v>
      </c>
      <c r="D142" s="52">
        <f>平安!C13</f>
        <v>37.196127000000004</v>
      </c>
      <c r="E142" s="52">
        <f>平安!D13</f>
        <v>12.980240999999999</v>
      </c>
      <c r="F142" s="52">
        <f>平安!E13</f>
        <v>11.6</v>
      </c>
      <c r="G142" s="52">
        <f>平安!F13</f>
        <v>370.18941799999999</v>
      </c>
      <c r="H142" s="52">
        <f>平安!G13</f>
        <v>3980.4521589999995</v>
      </c>
      <c r="I142" s="52">
        <f>平安!H13</f>
        <v>1177.5273070000001</v>
      </c>
      <c r="J142" s="52">
        <f>平安!I13</f>
        <v>332.49995999999999</v>
      </c>
      <c r="K142" s="52">
        <f>平安!J13</f>
        <v>0.3</v>
      </c>
      <c r="L142" s="52">
        <f>平安!K13</f>
        <v>1001.52577</v>
      </c>
      <c r="M142" s="52">
        <f>平安!L13</f>
        <v>110.124478</v>
      </c>
      <c r="N142" s="52">
        <f>平安!M13</f>
        <v>0</v>
      </c>
      <c r="O142" s="47">
        <f t="shared" ref="O142:O150" si="55">SUM(C142:N142)</f>
        <v>7127.999973</v>
      </c>
      <c r="P142" s="47">
        <f>平安!AD13</f>
        <v>1796.565848</v>
      </c>
      <c r="Q142" s="53">
        <f>平安!O13</f>
        <v>36.351756038635251</v>
      </c>
      <c r="R142" s="55">
        <f t="shared" si="53"/>
        <v>16.971439530063442</v>
      </c>
      <c r="S142" s="142"/>
      <c r="T142" s="46" t="s">
        <v>56</v>
      </c>
      <c r="U142" s="52">
        <f>平安!P13</f>
        <v>50.500211999999998</v>
      </c>
      <c r="V142" s="52">
        <f>平安!Q13</f>
        <v>30.642175999999999</v>
      </c>
      <c r="W142" s="52">
        <f>平安!R13</f>
        <v>6.2492999999999993E-2</v>
      </c>
      <c r="X142" s="52">
        <f>平安!S13</f>
        <v>1.4169999999999999E-2</v>
      </c>
      <c r="Y142" s="52">
        <f>平安!T13</f>
        <v>104.758216</v>
      </c>
      <c r="Z142" s="52">
        <f>平安!U13</f>
        <v>1464.1638549999998</v>
      </c>
      <c r="AA142" s="52">
        <f>平安!V13</f>
        <v>848.49407400000007</v>
      </c>
      <c r="AB142" s="52">
        <f>平安!W13</f>
        <v>127.72734399999999</v>
      </c>
      <c r="AC142" s="52">
        <f>平安!X13</f>
        <v>0</v>
      </c>
      <c r="AD142" s="52">
        <f>平安!Y13</f>
        <v>87.71694699999999</v>
      </c>
      <c r="AE142" s="52">
        <f>平安!Z13</f>
        <v>103.754099</v>
      </c>
      <c r="AF142" s="52">
        <f>平安!AA13</f>
        <v>1.077545</v>
      </c>
      <c r="AG142" s="40">
        <f t="shared" si="28"/>
        <v>2818.9111309999998</v>
      </c>
      <c r="AH142" s="55">
        <f t="shared" ref="AH142:AH151" si="56">AG142*100/O142</f>
        <v>39.547013772133745</v>
      </c>
      <c r="AI142" s="55">
        <f t="shared" si="54"/>
        <v>17.436653899414225</v>
      </c>
    </row>
    <row r="143" spans="1:35" s="57" customFormat="1" ht="15" customHeight="1">
      <c r="A143" s="142"/>
      <c r="B143" s="61" t="s">
        <v>57</v>
      </c>
      <c r="C143" s="71">
        <f>太平洋!B13</f>
        <v>32.281262072730513</v>
      </c>
      <c r="D143" s="71">
        <f>太平洋!C13</f>
        <v>42.439991999999997</v>
      </c>
      <c r="E143" s="71">
        <f>太平洋!D13</f>
        <v>25.179753000000002</v>
      </c>
      <c r="F143" s="71">
        <f>太平洋!E13</f>
        <v>0</v>
      </c>
      <c r="G143" s="71">
        <f>太平洋!F13</f>
        <v>252.819681</v>
      </c>
      <c r="H143" s="71">
        <f>太平洋!G13</f>
        <v>2063.3338259999996</v>
      </c>
      <c r="I143" s="71">
        <f>太平洋!H13</f>
        <v>748.35457199999996</v>
      </c>
      <c r="J143" s="71">
        <f>太平洋!I13</f>
        <v>385.00065599999999</v>
      </c>
      <c r="K143" s="71">
        <f>太平洋!J13</f>
        <v>0</v>
      </c>
      <c r="L143" s="71">
        <f>太平洋!K13</f>
        <v>104.19718699999999</v>
      </c>
      <c r="M143" s="71">
        <f>太平洋!L13</f>
        <v>118.37215400000001</v>
      </c>
      <c r="N143" s="71">
        <f>太平洋!M13</f>
        <v>0</v>
      </c>
      <c r="O143" s="66">
        <f t="shared" si="55"/>
        <v>3771.9790830727302</v>
      </c>
      <c r="P143" s="66">
        <f>太平洋!AD13</f>
        <v>997.1095029999999</v>
      </c>
      <c r="Q143" s="72">
        <f>太平洋!O13</f>
        <v>21.733088699266688</v>
      </c>
      <c r="R143" s="67">
        <f t="shared" si="53"/>
        <v>8.9809084118290556</v>
      </c>
      <c r="S143" s="142"/>
      <c r="T143" s="61" t="s">
        <v>57</v>
      </c>
      <c r="U143" s="71">
        <f>太平洋!P13</f>
        <v>0</v>
      </c>
      <c r="V143" s="71">
        <f>太平洋!Q13</f>
        <v>5.3807999999999998</v>
      </c>
      <c r="W143" s="71">
        <f>太平洋!R13</f>
        <v>24.444800000000001</v>
      </c>
      <c r="X143" s="71">
        <f>太平洋!S13</f>
        <v>0</v>
      </c>
      <c r="Y143" s="71">
        <f>太平洋!T13</f>
        <v>149.88752600000004</v>
      </c>
      <c r="Z143" s="71">
        <f>太平洋!U13</f>
        <v>737.26579200000003</v>
      </c>
      <c r="AA143" s="71">
        <f>太平洋!V13</f>
        <v>540.27891299999999</v>
      </c>
      <c r="AB143" s="71">
        <f>太平洋!W13</f>
        <v>16.844000000000001</v>
      </c>
      <c r="AC143" s="71">
        <f>太平洋!X13</f>
        <v>0</v>
      </c>
      <c r="AD143" s="71">
        <f>太平洋!Y13</f>
        <v>68.5</v>
      </c>
      <c r="AE143" s="71">
        <f>太平洋!Z13</f>
        <v>76.467154999999977</v>
      </c>
      <c r="AF143" s="71">
        <f>太平洋!AA13</f>
        <v>0</v>
      </c>
      <c r="AG143" s="63">
        <f t="shared" si="28"/>
        <v>1619.068986</v>
      </c>
      <c r="AH143" s="67">
        <f t="shared" si="56"/>
        <v>42.923593963333268</v>
      </c>
      <c r="AI143" s="67">
        <f t="shared" si="54"/>
        <v>10.014911515902464</v>
      </c>
    </row>
    <row r="144" spans="1:35" s="57" customFormat="1" ht="15" customHeight="1">
      <c r="A144" s="142"/>
      <c r="B144" s="46" t="s">
        <v>102</v>
      </c>
      <c r="C144" s="52">
        <f>华安!B13</f>
        <v>1.6</v>
      </c>
      <c r="D144" s="52">
        <f>华安!C13</f>
        <v>4.3</v>
      </c>
      <c r="E144" s="52">
        <f>华安!D13</f>
        <v>27.8</v>
      </c>
      <c r="F144" s="52">
        <f>华安!E13</f>
        <v>0</v>
      </c>
      <c r="G144" s="52">
        <f>华安!F13</f>
        <v>246.8</v>
      </c>
      <c r="H144" s="52">
        <f>华安!G13</f>
        <v>1490.9</v>
      </c>
      <c r="I144" s="52">
        <f>华安!H13</f>
        <v>485.1</v>
      </c>
      <c r="J144" s="52">
        <f>华安!I13</f>
        <v>0</v>
      </c>
      <c r="K144" s="52">
        <f>华安!J13</f>
        <v>0</v>
      </c>
      <c r="L144" s="52">
        <f>华安!K13</f>
        <v>73</v>
      </c>
      <c r="M144" s="52">
        <f>华安!L13</f>
        <v>0</v>
      </c>
      <c r="N144" s="52">
        <f>华安!M13</f>
        <v>0</v>
      </c>
      <c r="O144" s="47">
        <f t="shared" si="55"/>
        <v>2329.5</v>
      </c>
      <c r="P144" s="47">
        <f>华安!AD13</f>
        <v>137.4</v>
      </c>
      <c r="Q144" s="52">
        <f>华安!O13</f>
        <v>19.651754070573741</v>
      </c>
      <c r="R144" s="55">
        <f t="shared" si="53"/>
        <v>5.5464321738266626</v>
      </c>
      <c r="S144" s="142"/>
      <c r="T144" s="46" t="s">
        <v>102</v>
      </c>
      <c r="U144" s="52">
        <f>华安!P13</f>
        <v>0</v>
      </c>
      <c r="V144" s="52">
        <f>华安!Q13</f>
        <v>0</v>
      </c>
      <c r="W144" s="52">
        <f>华安!R13</f>
        <v>77.400000000000006</v>
      </c>
      <c r="X144" s="52">
        <f>华安!S13</f>
        <v>0</v>
      </c>
      <c r="Y144" s="52">
        <f>华安!T13</f>
        <v>134.80000000000001</v>
      </c>
      <c r="Z144" s="52">
        <f>华安!U13</f>
        <v>364.72087479999999</v>
      </c>
      <c r="AA144" s="52">
        <f>华安!V13</f>
        <v>347.88058319999999</v>
      </c>
      <c r="AB144" s="52">
        <f>华安!W13</f>
        <v>0</v>
      </c>
      <c r="AC144" s="52">
        <f>华安!X13</f>
        <v>0</v>
      </c>
      <c r="AD144" s="52">
        <f>华安!Y13</f>
        <v>27.6</v>
      </c>
      <c r="AE144" s="52">
        <f>华安!Z13</f>
        <v>0</v>
      </c>
      <c r="AF144" s="52">
        <f>华安!AA13</f>
        <v>0</v>
      </c>
      <c r="AG144" s="40">
        <f>SUM(U144:AF144)</f>
        <v>952.40145799999993</v>
      </c>
      <c r="AH144" s="55">
        <f>AG144*100/O144</f>
        <v>40.884372526293198</v>
      </c>
      <c r="AI144" s="55">
        <f t="shared" si="54"/>
        <v>5.8911735151268578</v>
      </c>
    </row>
    <row r="145" spans="1:35" s="57" customFormat="1" ht="17.850000000000001" customHeight="1">
      <c r="A145" s="142"/>
      <c r="B145" s="46" t="s">
        <v>59</v>
      </c>
      <c r="C145" s="52">
        <f>天安!B13</f>
        <v>1.286575</v>
      </c>
      <c r="D145" s="52">
        <f>天安!C13</f>
        <v>14.458390000000003</v>
      </c>
      <c r="E145" s="52">
        <f>天安!D13</f>
        <v>7.3280000000000003</v>
      </c>
      <c r="F145" s="52">
        <f>天安!E13</f>
        <v>0</v>
      </c>
      <c r="G145" s="52">
        <f>天安!F13</f>
        <v>25.351756999999999</v>
      </c>
      <c r="H145" s="52">
        <f>天安!G13</f>
        <v>552.02648699999997</v>
      </c>
      <c r="I145" s="52">
        <f>天安!H13</f>
        <v>194.824828</v>
      </c>
      <c r="J145" s="52">
        <f>天安!I13</f>
        <v>0</v>
      </c>
      <c r="K145" s="52">
        <f>天安!J13</f>
        <v>0</v>
      </c>
      <c r="L145" s="52">
        <f>天安!K13</f>
        <v>130.928977</v>
      </c>
      <c r="M145" s="52">
        <f>天安!L13</f>
        <v>0</v>
      </c>
      <c r="N145" s="52">
        <f>天安!M13</f>
        <v>0</v>
      </c>
      <c r="O145" s="47">
        <f t="shared" si="55"/>
        <v>926.20501400000001</v>
      </c>
      <c r="P145" s="47">
        <f>天安!AD13</f>
        <v>219.09613599999997</v>
      </c>
      <c r="Q145" s="53">
        <f>天安!O13</f>
        <v>30.68446186400352</v>
      </c>
      <c r="R145" s="55">
        <f t="shared" si="53"/>
        <v>2.205251465640341</v>
      </c>
      <c r="S145" s="142"/>
      <c r="T145" s="46" t="s">
        <v>59</v>
      </c>
      <c r="U145" s="52">
        <f>天安!P13</f>
        <v>0</v>
      </c>
      <c r="V145" s="52">
        <f>天安!Q13</f>
        <v>26.886849999999999</v>
      </c>
      <c r="W145" s="52">
        <f>天安!R13</f>
        <v>0</v>
      </c>
      <c r="X145" s="52">
        <f>天安!S13</f>
        <v>0</v>
      </c>
      <c r="Y145" s="52">
        <f>天安!T13</f>
        <v>222.708348</v>
      </c>
      <c r="Z145" s="52">
        <f>天安!U13</f>
        <v>229.13057499999999</v>
      </c>
      <c r="AA145" s="52">
        <f>天安!V13</f>
        <v>175.38720000000001</v>
      </c>
      <c r="AB145" s="52">
        <f>天安!W13</f>
        <v>0</v>
      </c>
      <c r="AC145" s="52">
        <f>天安!X13</f>
        <v>0</v>
      </c>
      <c r="AD145" s="52">
        <f>天安!Y13</f>
        <v>11.325221000000001</v>
      </c>
      <c r="AE145" s="52">
        <f>天安!Z13</f>
        <v>0</v>
      </c>
      <c r="AF145" s="52">
        <f>天安!AA13</f>
        <v>0</v>
      </c>
      <c r="AG145" s="40">
        <f t="shared" si="28"/>
        <v>665.43819400000007</v>
      </c>
      <c r="AH145" s="55">
        <f t="shared" si="56"/>
        <v>71.845669580881804</v>
      </c>
      <c r="AI145" s="55">
        <f t="shared" si="54"/>
        <v>4.1161338336030227</v>
      </c>
    </row>
    <row r="146" spans="1:35" s="57" customFormat="1" ht="17.850000000000001" customHeight="1">
      <c r="A146" s="142"/>
      <c r="B146" s="61" t="s">
        <v>181</v>
      </c>
      <c r="C146" s="71">
        <f>中华联合!B13</f>
        <v>72.739381999999992</v>
      </c>
      <c r="D146" s="71">
        <f>中华联合!C13</f>
        <v>42.208897</v>
      </c>
      <c r="E146" s="71">
        <f>中华联合!D13</f>
        <v>0</v>
      </c>
      <c r="F146" s="71">
        <f>中华联合!E13</f>
        <v>0</v>
      </c>
      <c r="G146" s="71">
        <f>中华联合!F13</f>
        <v>200.40454499999998</v>
      </c>
      <c r="H146" s="71">
        <f>中华联合!G13</f>
        <v>2014.687066</v>
      </c>
      <c r="I146" s="71">
        <f>中华联合!H13</f>
        <v>803.49976500000002</v>
      </c>
      <c r="J146" s="71">
        <f>中华联合!I13</f>
        <v>996.06868799999995</v>
      </c>
      <c r="K146" s="71">
        <f>中华联合!J13</f>
        <v>0</v>
      </c>
      <c r="L146" s="71">
        <f>中华联合!K13</f>
        <v>176.58749900000001</v>
      </c>
      <c r="M146" s="71">
        <f>中华联合!L13</f>
        <v>851.84728699999994</v>
      </c>
      <c r="N146" s="71">
        <f>中华联合!M13</f>
        <v>0</v>
      </c>
      <c r="O146" s="66">
        <f t="shared" si="55"/>
        <v>5158.0431289999997</v>
      </c>
      <c r="P146" s="66">
        <f>中华联合!AD13</f>
        <v>726.58980999999994</v>
      </c>
      <c r="Q146" s="72">
        <f>中华联合!O13</f>
        <v>39.733425058592928</v>
      </c>
      <c r="R146" s="67">
        <f t="shared" si="53"/>
        <v>12.281063045576797</v>
      </c>
      <c r="S146" s="142"/>
      <c r="T146" s="61" t="s">
        <v>104</v>
      </c>
      <c r="U146" s="71">
        <f>中华联合!P13</f>
        <v>6.3441999999999998</v>
      </c>
      <c r="V146" s="71">
        <f>中华联合!Q13</f>
        <v>0.98</v>
      </c>
      <c r="W146" s="71">
        <f>中华联合!R13</f>
        <v>0</v>
      </c>
      <c r="X146" s="71">
        <f>中华联合!S13</f>
        <v>0</v>
      </c>
      <c r="Y146" s="71">
        <f>中华联合!T13</f>
        <v>114.99681799999999</v>
      </c>
      <c r="Z146" s="71">
        <f>中华联合!U13</f>
        <v>532.58646500000009</v>
      </c>
      <c r="AA146" s="71">
        <f>中华联合!V13</f>
        <v>513.26978899999995</v>
      </c>
      <c r="AB146" s="71">
        <f>中华联合!W13</f>
        <v>262.45985999999999</v>
      </c>
      <c r="AC146" s="71">
        <f>中华联合!X13</f>
        <v>0</v>
      </c>
      <c r="AD146" s="71">
        <f>中华联合!Y13</f>
        <v>84.624743999999993</v>
      </c>
      <c r="AE146" s="71">
        <f>中华联合!Z13</f>
        <v>399.52634999999998</v>
      </c>
      <c r="AF146" s="71">
        <f>中华联合!AA13</f>
        <v>0</v>
      </c>
      <c r="AG146" s="63">
        <f t="shared" si="28"/>
        <v>1914.7882259999997</v>
      </c>
      <c r="AH146" s="67">
        <f t="shared" si="56"/>
        <v>37.1223771905766</v>
      </c>
      <c r="AI146" s="67">
        <f t="shared" si="54"/>
        <v>11.84411215389796</v>
      </c>
    </row>
    <row r="147" spans="1:35" s="57" customFormat="1" ht="17.850000000000001" customHeight="1">
      <c r="A147" s="142"/>
      <c r="B147" s="46" t="s">
        <v>61</v>
      </c>
      <c r="C147" s="52">
        <f>大地!B13</f>
        <v>8.7398939999999996</v>
      </c>
      <c r="D147" s="52">
        <f>大地!C13</f>
        <v>2.162922</v>
      </c>
      <c r="E147" s="52">
        <f>大地!D13</f>
        <v>-42.239331</v>
      </c>
      <c r="F147" s="52">
        <f>大地!E13</f>
        <v>2.7349999999999999</v>
      </c>
      <c r="G147" s="52">
        <f>大地!F13</f>
        <v>110.199196</v>
      </c>
      <c r="H147" s="52">
        <f>大地!G13</f>
        <v>1298.9031339999999</v>
      </c>
      <c r="I147" s="52">
        <f>大地!H13</f>
        <v>400.62514700000003</v>
      </c>
      <c r="J147" s="52">
        <f>大地!I13</f>
        <v>0</v>
      </c>
      <c r="K147" s="52">
        <f>大地!J13</f>
        <v>36.505000000000003</v>
      </c>
      <c r="L147" s="52">
        <f>大地!K13</f>
        <v>271.042058</v>
      </c>
      <c r="M147" s="52">
        <f>大地!L13</f>
        <v>0.660246</v>
      </c>
      <c r="N147" s="52">
        <f>大地!M13</f>
        <v>1.28</v>
      </c>
      <c r="O147" s="47">
        <f t="shared" si="55"/>
        <v>2090.6132660000003</v>
      </c>
      <c r="P147" s="47">
        <f>大地!AD13</f>
        <v>984.96340200000009</v>
      </c>
      <c r="Q147" s="53">
        <f>大地!O13</f>
        <v>21.377098947453241</v>
      </c>
      <c r="R147" s="55">
        <f t="shared" si="53"/>
        <v>4.9776538663108996</v>
      </c>
      <c r="S147" s="142"/>
      <c r="T147" s="46" t="s">
        <v>61</v>
      </c>
      <c r="U147" s="52">
        <f>大地!P13</f>
        <v>0</v>
      </c>
      <c r="V147" s="52">
        <f>大地!Q13</f>
        <v>0</v>
      </c>
      <c r="W147" s="52">
        <f>大地!R13</f>
        <v>9.0634619999999995</v>
      </c>
      <c r="X147" s="52">
        <f>大地!S13</f>
        <v>0</v>
      </c>
      <c r="Y147" s="52">
        <f>大地!T13</f>
        <v>11.403893</v>
      </c>
      <c r="Z147" s="52">
        <f>大地!U13</f>
        <v>520.74920499999996</v>
      </c>
      <c r="AA147" s="52">
        <f>大地!V13</f>
        <v>279.250968</v>
      </c>
      <c r="AB147" s="52">
        <f>大地!W13</f>
        <v>0</v>
      </c>
      <c r="AC147" s="52">
        <f>大地!X13</f>
        <v>0</v>
      </c>
      <c r="AD147" s="52">
        <f>大地!Y13</f>
        <v>106.67906599999999</v>
      </c>
      <c r="AE147" s="52">
        <f>大地!Z13</f>
        <v>8.9261999999999994E-2</v>
      </c>
      <c r="AF147" s="52">
        <f>大地!AA13</f>
        <v>0</v>
      </c>
      <c r="AG147" s="40">
        <f t="shared" si="28"/>
        <v>927.2358559999999</v>
      </c>
      <c r="AH147" s="55">
        <f t="shared" si="56"/>
        <v>44.352337712564761</v>
      </c>
      <c r="AI147" s="55">
        <f t="shared" si="54"/>
        <v>5.7355091923254706</v>
      </c>
    </row>
    <row r="148" spans="1:35" s="57" customFormat="1" ht="17.850000000000001" customHeight="1">
      <c r="A148" s="142"/>
      <c r="B148" s="46" t="s">
        <v>63</v>
      </c>
      <c r="C148" s="52">
        <f>安邦!B13</f>
        <v>0</v>
      </c>
      <c r="D148" s="52">
        <f>安邦!C13</f>
        <v>1.0500000000000001E-2</v>
      </c>
      <c r="E148" s="52">
        <f>安邦!D13</f>
        <v>0</v>
      </c>
      <c r="F148" s="52">
        <f>安邦!E13</f>
        <v>0</v>
      </c>
      <c r="G148" s="52">
        <f>安邦!F13</f>
        <v>0</v>
      </c>
      <c r="H148" s="52">
        <f>安邦!G13</f>
        <v>314.51782500000002</v>
      </c>
      <c r="I148" s="52">
        <f>安邦!H13</f>
        <v>100.86303000000001</v>
      </c>
      <c r="J148" s="52">
        <f>安邦!I13</f>
        <v>0</v>
      </c>
      <c r="K148" s="52">
        <f>安邦!J13</f>
        <v>0</v>
      </c>
      <c r="L148" s="52">
        <f>安邦!K13</f>
        <v>1.1462000000000001</v>
      </c>
      <c r="M148" s="52">
        <f>安邦!L13</f>
        <v>0</v>
      </c>
      <c r="N148" s="52">
        <f>安邦!M13</f>
        <v>0</v>
      </c>
      <c r="O148" s="47">
        <f t="shared" si="55"/>
        <v>416.537555</v>
      </c>
      <c r="P148" s="47">
        <f>安邦!AD13</f>
        <v>6.879213</v>
      </c>
      <c r="Q148" s="53">
        <f>安邦!O13</f>
        <v>37.56</v>
      </c>
      <c r="R148" s="55">
        <f t="shared" si="53"/>
        <v>0.99175672747761023</v>
      </c>
      <c r="S148" s="142"/>
      <c r="T148" s="46" t="s">
        <v>63</v>
      </c>
      <c r="U148" s="52">
        <f>安邦!P13</f>
        <v>0</v>
      </c>
      <c r="V148" s="52">
        <f>安邦!Q13</f>
        <v>0</v>
      </c>
      <c r="W148" s="52">
        <f>安邦!R13</f>
        <v>0</v>
      </c>
      <c r="X148" s="52">
        <f>安邦!S13</f>
        <v>0</v>
      </c>
      <c r="Y148" s="52">
        <f>安邦!T13</f>
        <v>0</v>
      </c>
      <c r="Z148" s="52">
        <f>安邦!U13</f>
        <v>122.489756</v>
      </c>
      <c r="AA148" s="52">
        <f>安邦!V13</f>
        <v>96.529119999999992</v>
      </c>
      <c r="AB148" s="52">
        <f>安邦!W13</f>
        <v>0</v>
      </c>
      <c r="AC148" s="52">
        <f>安邦!X13</f>
        <v>0</v>
      </c>
      <c r="AD148" s="52">
        <f>安邦!Y13</f>
        <v>0</v>
      </c>
      <c r="AE148" s="52">
        <f>安邦!Z13</f>
        <v>0</v>
      </c>
      <c r="AF148" s="52">
        <f>安邦!AA13</f>
        <v>0.39360000000000001</v>
      </c>
      <c r="AG148" s="40">
        <f t="shared" si="28"/>
        <v>219.41247599999997</v>
      </c>
      <c r="AH148" s="55">
        <f t="shared" si="56"/>
        <v>52.675316635015051</v>
      </c>
      <c r="AI148" s="55">
        <f t="shared" si="54"/>
        <v>1.3571975941889067</v>
      </c>
    </row>
    <row r="149" spans="1:35" s="57" customFormat="1" ht="17.850000000000001" customHeight="1">
      <c r="A149" s="142"/>
      <c r="B149" s="61" t="s">
        <v>186</v>
      </c>
      <c r="C149" s="71">
        <f>国寿产险!B13</f>
        <v>18.911517</v>
      </c>
      <c r="D149" s="71">
        <f>国寿产险!C13</f>
        <v>32.373280999999999</v>
      </c>
      <c r="E149" s="71">
        <f>国寿产险!D13</f>
        <v>0</v>
      </c>
      <c r="F149" s="71">
        <f>国寿产险!E13</f>
        <v>0</v>
      </c>
      <c r="G149" s="71">
        <f>国寿产险!F13</f>
        <v>127.95554299999999</v>
      </c>
      <c r="H149" s="71">
        <f>国寿产险!G13</f>
        <v>863.7567130000001</v>
      </c>
      <c r="I149" s="71">
        <f>国寿产险!H13</f>
        <v>315.97772599999996</v>
      </c>
      <c r="J149" s="71">
        <f>国寿产险!I13</f>
        <v>0</v>
      </c>
      <c r="K149" s="71">
        <f>国寿产险!J13</f>
        <v>0</v>
      </c>
      <c r="L149" s="71">
        <f>国寿产险!K13</f>
        <v>47.519921000000004</v>
      </c>
      <c r="M149" s="71">
        <f>国寿产险!L13</f>
        <v>0</v>
      </c>
      <c r="N149" s="71">
        <f>国寿产险!M13</f>
        <v>0</v>
      </c>
      <c r="O149" s="66">
        <f t="shared" si="55"/>
        <v>1406.4947010000001</v>
      </c>
      <c r="P149" s="66">
        <f>国寿产险!AD13</f>
        <v>260.64715699999999</v>
      </c>
      <c r="Q149" s="71">
        <f>国寿产险!O13</f>
        <v>78.75</v>
      </c>
      <c r="R149" s="67">
        <f t="shared" si="53"/>
        <v>3.3487990821820617</v>
      </c>
      <c r="S149" s="142"/>
      <c r="T149" s="61" t="s">
        <v>186</v>
      </c>
      <c r="U149" s="71">
        <f>国寿产险!P13</f>
        <v>0.11942899999999999</v>
      </c>
      <c r="V149" s="71">
        <f>国寿产险!Q13</f>
        <v>1.8816299999999999</v>
      </c>
      <c r="W149" s="71">
        <f>国寿产险!R13</f>
        <v>0</v>
      </c>
      <c r="X149" s="71">
        <f>国寿产险!S13</f>
        <v>0</v>
      </c>
      <c r="Y149" s="71">
        <f>国寿产险!T13</f>
        <v>30.784364</v>
      </c>
      <c r="Z149" s="71">
        <f>国寿产险!U13</f>
        <v>320.42429399999997</v>
      </c>
      <c r="AA149" s="71">
        <f>国寿产险!V13</f>
        <v>145.57042300000001</v>
      </c>
      <c r="AB149" s="71">
        <f>国寿产险!W13</f>
        <v>0</v>
      </c>
      <c r="AC149" s="71">
        <f>国寿产险!X13</f>
        <v>0</v>
      </c>
      <c r="AD149" s="71">
        <f>国寿产险!Y13</f>
        <v>5.1465670000000001</v>
      </c>
      <c r="AE149" s="71">
        <f>国寿产险!Z13</f>
        <v>0</v>
      </c>
      <c r="AF149" s="71">
        <f>国寿产险!AA13</f>
        <v>0</v>
      </c>
      <c r="AG149" s="63">
        <f>SUM(U149:AF149)</f>
        <v>503.92670699999996</v>
      </c>
      <c r="AH149" s="67">
        <f>AG149*100/O149</f>
        <v>35.828553541063066</v>
      </c>
      <c r="AI149" s="67">
        <f>AG149*100/$AG$151</f>
        <v>3.1170885396140289</v>
      </c>
    </row>
    <row r="150" spans="1:35" s="57" customFormat="1" ht="15" customHeight="1">
      <c r="A150" s="142"/>
      <c r="B150" s="46" t="s">
        <v>177</v>
      </c>
      <c r="C150" s="52">
        <f>出口信用!B13</f>
        <v>0</v>
      </c>
      <c r="D150" s="52">
        <f>出口信用!C13</f>
        <v>0</v>
      </c>
      <c r="E150" s="52">
        <f>出口信用!D13</f>
        <v>0</v>
      </c>
      <c r="F150" s="52">
        <f>出口信用!E13</f>
        <v>0</v>
      </c>
      <c r="G150" s="52">
        <f>出口信用!F13</f>
        <v>0</v>
      </c>
      <c r="H150" s="52">
        <f>出口信用!G13</f>
        <v>0</v>
      </c>
      <c r="I150" s="52">
        <f>出口信用!H13</f>
        <v>0</v>
      </c>
      <c r="J150" s="52">
        <f>出口信用!I13</f>
        <v>0</v>
      </c>
      <c r="K150" s="52">
        <f>出口信用!J13</f>
        <v>32.9</v>
      </c>
      <c r="L150" s="52">
        <f>出口信用!K13</f>
        <v>0</v>
      </c>
      <c r="M150" s="52">
        <f>出口信用!L13</f>
        <v>0</v>
      </c>
      <c r="N150" s="52">
        <f>出口信用!M13</f>
        <v>0</v>
      </c>
      <c r="O150" s="47">
        <f t="shared" si="55"/>
        <v>32.9</v>
      </c>
      <c r="P150" s="47">
        <f>出口信用!AD13</f>
        <v>0</v>
      </c>
      <c r="Q150" s="52">
        <f>出口信用!O13</f>
        <v>0</v>
      </c>
      <c r="R150" s="55">
        <f t="shared" si="53"/>
        <v>7.8333384210730717E-2</v>
      </c>
      <c r="S150" s="142"/>
      <c r="T150" s="46" t="s">
        <v>180</v>
      </c>
      <c r="U150" s="52">
        <f>出口信用!P13</f>
        <v>0</v>
      </c>
      <c r="V150" s="52">
        <f>出口信用!Q13</f>
        <v>0</v>
      </c>
      <c r="W150" s="52">
        <f>出口信用!R13</f>
        <v>0</v>
      </c>
      <c r="X150" s="52">
        <f>出口信用!S13</f>
        <v>0</v>
      </c>
      <c r="Y150" s="52">
        <f>出口信用!T13</f>
        <v>0</v>
      </c>
      <c r="Z150" s="52">
        <f>出口信用!U13</f>
        <v>0</v>
      </c>
      <c r="AA150" s="52">
        <f>出口信用!V13</f>
        <v>0</v>
      </c>
      <c r="AB150" s="52">
        <f>出口信用!W13</f>
        <v>0</v>
      </c>
      <c r="AC150" s="52">
        <f>出口信用!X13</f>
        <v>0</v>
      </c>
      <c r="AD150" s="52">
        <f>出口信用!Y13</f>
        <v>0</v>
      </c>
      <c r="AE150" s="52">
        <f>出口信用!Z13</f>
        <v>0</v>
      </c>
      <c r="AF150" s="52">
        <f>出口信用!AA13</f>
        <v>0</v>
      </c>
      <c r="AG150" s="40">
        <f>SUM(U150:AF150)</f>
        <v>0</v>
      </c>
      <c r="AH150" s="55">
        <f>AG150*100/O150</f>
        <v>0</v>
      </c>
      <c r="AI150" s="55">
        <f>AG150*100/$AG$151</f>
        <v>0</v>
      </c>
    </row>
    <row r="151" spans="1:35" s="59" customFormat="1" ht="17.850000000000001" customHeight="1">
      <c r="A151" s="142"/>
      <c r="B151" s="73" t="s">
        <v>36</v>
      </c>
      <c r="C151" s="68">
        <f>SUM(C141:C150)</f>
        <v>537.96314307273053</v>
      </c>
      <c r="D151" s="68">
        <f t="shared" ref="D151:P151" si="57">SUM(D141:D150)</f>
        <v>406.950109</v>
      </c>
      <c r="E151" s="68">
        <f t="shared" si="57"/>
        <v>181.64866300000003</v>
      </c>
      <c r="F151" s="68">
        <f t="shared" si="57"/>
        <v>42.534999999999997</v>
      </c>
      <c r="G151" s="68">
        <f t="shared" si="57"/>
        <v>2492.12014</v>
      </c>
      <c r="H151" s="68">
        <f t="shared" si="57"/>
        <v>20913.177209999994</v>
      </c>
      <c r="I151" s="68">
        <f t="shared" si="57"/>
        <v>8135.9723750000012</v>
      </c>
      <c r="J151" s="68">
        <f t="shared" si="57"/>
        <v>4644.8693040000007</v>
      </c>
      <c r="K151" s="68">
        <f t="shared" si="57"/>
        <v>70.905000000000001</v>
      </c>
      <c r="L151" s="68">
        <f t="shared" si="57"/>
        <v>2189.9476119999999</v>
      </c>
      <c r="M151" s="68">
        <f t="shared" si="57"/>
        <v>2382.6041649999997</v>
      </c>
      <c r="N151" s="68">
        <f t="shared" si="57"/>
        <v>1.28</v>
      </c>
      <c r="O151" s="68">
        <f t="shared" si="57"/>
        <v>41999.972721072736</v>
      </c>
      <c r="P151" s="68">
        <f t="shared" si="57"/>
        <v>8433.1510689999996</v>
      </c>
      <c r="Q151" s="69">
        <v>26.690795306735858</v>
      </c>
      <c r="R151" s="70">
        <f t="shared" si="53"/>
        <v>100</v>
      </c>
      <c r="S151" s="142"/>
      <c r="T151" s="73" t="s">
        <v>36</v>
      </c>
      <c r="U151" s="68">
        <f t="shared" ref="U151:AG151" si="58">SUM(U141:U150)</f>
        <v>149.86384100000001</v>
      </c>
      <c r="V151" s="68">
        <f t="shared" si="58"/>
        <v>75.571456000000012</v>
      </c>
      <c r="W151" s="68">
        <f t="shared" si="58"/>
        <v>119.37075500000002</v>
      </c>
      <c r="X151" s="68">
        <f t="shared" si="58"/>
        <v>6.01417</v>
      </c>
      <c r="Y151" s="68">
        <f t="shared" si="58"/>
        <v>1379.939165</v>
      </c>
      <c r="Z151" s="68">
        <f t="shared" si="58"/>
        <v>6665.4308168000007</v>
      </c>
      <c r="AA151" s="68">
        <f t="shared" si="58"/>
        <v>5349.4610702000009</v>
      </c>
      <c r="AB151" s="68">
        <f t="shared" si="58"/>
        <v>680.031204</v>
      </c>
      <c r="AC151" s="68">
        <f t="shared" si="58"/>
        <v>0</v>
      </c>
      <c r="AD151" s="68">
        <f t="shared" si="58"/>
        <v>554.39254500000004</v>
      </c>
      <c r="AE151" s="68">
        <f t="shared" si="58"/>
        <v>1185.0368659999999</v>
      </c>
      <c r="AF151" s="68">
        <f t="shared" si="58"/>
        <v>1.4711449999999999</v>
      </c>
      <c r="AG151" s="68">
        <f t="shared" si="58"/>
        <v>16166.583033999999</v>
      </c>
      <c r="AH151" s="70">
        <f t="shared" si="56"/>
        <v>38.491889367082145</v>
      </c>
      <c r="AI151" s="70">
        <f t="shared" si="54"/>
        <v>100</v>
      </c>
    </row>
    <row r="152" spans="1:35" s="57" customFormat="1" ht="16.899999999999999" customHeight="1">
      <c r="A152" s="142" t="s">
        <v>76</v>
      </c>
      <c r="B152" s="46" t="s">
        <v>55</v>
      </c>
      <c r="C152" s="47">
        <f>人保!B14</f>
        <v>845</v>
      </c>
      <c r="D152" s="47">
        <f>人保!C14</f>
        <v>354.9</v>
      </c>
      <c r="E152" s="47">
        <f>人保!D14</f>
        <v>208.2</v>
      </c>
      <c r="F152" s="47">
        <f>人保!E14</f>
        <v>226.3</v>
      </c>
      <c r="G152" s="47">
        <f>人保!F14</f>
        <v>2313.1999999999998</v>
      </c>
      <c r="H152" s="47">
        <f>人保!G14</f>
        <v>16586.3</v>
      </c>
      <c r="I152" s="47">
        <f>人保!H14</f>
        <v>7690.4</v>
      </c>
      <c r="J152" s="47">
        <f>人保!I14</f>
        <v>12917.7</v>
      </c>
      <c r="K152" s="47">
        <f>人保!J14</f>
        <v>0.7</v>
      </c>
      <c r="L152" s="47">
        <f>人保!K14</f>
        <v>751</v>
      </c>
      <c r="M152" s="47">
        <f>人保!L14</f>
        <v>7701.1</v>
      </c>
      <c r="N152" s="47">
        <f>人保!M14</f>
        <v>0</v>
      </c>
      <c r="O152" s="47">
        <f>SUM(C152:N152)</f>
        <v>49594.799999999996</v>
      </c>
      <c r="P152" s="47">
        <f>人保!AD14</f>
        <v>7538.2</v>
      </c>
      <c r="Q152" s="55">
        <f>人保!O14</f>
        <v>17.16</v>
      </c>
      <c r="R152" s="55">
        <f>O152*100/$O$166</f>
        <v>46.010024913487108</v>
      </c>
      <c r="S152" s="142" t="s">
        <v>76</v>
      </c>
      <c r="T152" s="46" t="s">
        <v>55</v>
      </c>
      <c r="U152" s="47">
        <f>人保!P14</f>
        <v>285.60000000000002</v>
      </c>
      <c r="V152" s="47">
        <f>人保!Q14</f>
        <v>61.1</v>
      </c>
      <c r="W152" s="47">
        <f>人保!R14</f>
        <v>0</v>
      </c>
      <c r="X152" s="47">
        <f>人保!S14</f>
        <v>6.4</v>
      </c>
      <c r="Y152" s="47">
        <f>人保!T14</f>
        <v>549</v>
      </c>
      <c r="Z152" s="47">
        <f>人保!U14</f>
        <v>5759.8</v>
      </c>
      <c r="AA152" s="47">
        <f>人保!V14</f>
        <v>4488.5</v>
      </c>
      <c r="AB152" s="47">
        <f>人保!W14</f>
        <v>5125.2</v>
      </c>
      <c r="AC152" s="47">
        <f>人保!X14</f>
        <v>0</v>
      </c>
      <c r="AD152" s="47">
        <f>人保!Y14</f>
        <v>169.2</v>
      </c>
      <c r="AE152" s="47">
        <f>人保!Z14</f>
        <v>5905.7</v>
      </c>
      <c r="AF152" s="47">
        <f>人保!AA14</f>
        <v>0</v>
      </c>
      <c r="AG152" s="40">
        <f t="shared" si="28"/>
        <v>22350.500000000004</v>
      </c>
      <c r="AH152" s="55">
        <f t="shared" ref="AH152:AH182" si="59">AG152*100/O152</f>
        <v>45.066216619484315</v>
      </c>
      <c r="AI152" s="55">
        <f>AG152*100/$AG$166</f>
        <v>47.637141960969274</v>
      </c>
    </row>
    <row r="153" spans="1:35" s="57" customFormat="1" ht="16.899999999999999" customHeight="1">
      <c r="A153" s="142"/>
      <c r="B153" s="46" t="s">
        <v>56</v>
      </c>
      <c r="C153" s="52">
        <f>平安!B14</f>
        <v>244.407791</v>
      </c>
      <c r="D153" s="52">
        <f>平安!C14</f>
        <v>8.1472920000000002</v>
      </c>
      <c r="E153" s="52">
        <f>平安!D14</f>
        <v>41.487000999999999</v>
      </c>
      <c r="F153" s="52">
        <f>平安!E14</f>
        <v>28</v>
      </c>
      <c r="G153" s="52">
        <f>平安!F14</f>
        <v>566.20971199999997</v>
      </c>
      <c r="H153" s="52">
        <f>平安!G14</f>
        <v>10032.870221000001</v>
      </c>
      <c r="I153" s="52">
        <f>平安!H14</f>
        <v>3602.2709319999999</v>
      </c>
      <c r="J153" s="52">
        <f>平安!I14</f>
        <v>1.0782</v>
      </c>
      <c r="K153" s="52">
        <f>平安!J14</f>
        <v>0</v>
      </c>
      <c r="L153" s="52">
        <f>平安!K14</f>
        <v>402.80403799999999</v>
      </c>
      <c r="M153" s="52">
        <f>平安!L14</f>
        <v>72.229818999999992</v>
      </c>
      <c r="N153" s="52">
        <f>平安!M14</f>
        <v>0</v>
      </c>
      <c r="O153" s="47">
        <f t="shared" ref="O153:O165" si="60">SUM(C153:N153)</f>
        <v>14999.505006000001</v>
      </c>
      <c r="P153" s="47">
        <f>平安!AD14</f>
        <v>6141.9729360000001</v>
      </c>
      <c r="Q153" s="53">
        <f>平安!O14</f>
        <v>29.121925850718043</v>
      </c>
      <c r="R153" s="55">
        <f t="shared" ref="R153:R166" si="61">O153*100/$O$166</f>
        <v>13.915321747764578</v>
      </c>
      <c r="S153" s="142"/>
      <c r="T153" s="46" t="s">
        <v>56</v>
      </c>
      <c r="U153" s="52">
        <f>平安!P14</f>
        <v>86.373737000000006</v>
      </c>
      <c r="V153" s="52">
        <f>平安!Q14</f>
        <v>5.2091010000000004</v>
      </c>
      <c r="W153" s="52">
        <f>平安!R14</f>
        <v>3.2639999999999995E-2</v>
      </c>
      <c r="X153" s="52">
        <f>平安!S14</f>
        <v>8.8459999999999997E-3</v>
      </c>
      <c r="Y153" s="52">
        <f>平安!T14</f>
        <v>249.64966000000001</v>
      </c>
      <c r="Z153" s="52">
        <f>平安!U14</f>
        <v>3972.0650439999995</v>
      </c>
      <c r="AA153" s="52">
        <f>平安!V14</f>
        <v>2217.8885560000003</v>
      </c>
      <c r="AB153" s="52">
        <f>平安!W14</f>
        <v>2.3900000000000001E-4</v>
      </c>
      <c r="AC153" s="52">
        <f>平安!X14</f>
        <v>0</v>
      </c>
      <c r="AD153" s="52">
        <f>平安!Y14</f>
        <v>44.284096000000005</v>
      </c>
      <c r="AE153" s="52">
        <f>平安!Z14</f>
        <v>30.008066999999997</v>
      </c>
      <c r="AF153" s="52">
        <f>平安!AA14</f>
        <v>1.074E-2</v>
      </c>
      <c r="AG153" s="40">
        <f t="shared" si="28"/>
        <v>6605.530726</v>
      </c>
      <c r="AH153" s="55">
        <f t="shared" si="59"/>
        <v>44.038324753768208</v>
      </c>
      <c r="AI153" s="55">
        <f t="shared" ref="AI153:AI164" si="62">AG153*100/$AG$166</f>
        <v>14.07881724892089</v>
      </c>
    </row>
    <row r="154" spans="1:35" s="57" customFormat="1" ht="16.899999999999999" customHeight="1">
      <c r="A154" s="142"/>
      <c r="B154" s="61" t="s">
        <v>57</v>
      </c>
      <c r="C154" s="71">
        <f>太平洋!B14</f>
        <v>239.75893777512036</v>
      </c>
      <c r="D154" s="71">
        <f>太平洋!C14</f>
        <v>15.903663999999999</v>
      </c>
      <c r="E154" s="71">
        <f>太平洋!D14</f>
        <v>106.40001400000001</v>
      </c>
      <c r="F154" s="71">
        <f>太平洋!E14</f>
        <v>0</v>
      </c>
      <c r="G154" s="71">
        <f>太平洋!F14</f>
        <v>670.33978599999966</v>
      </c>
      <c r="H154" s="71">
        <f>太平洋!G14</f>
        <v>5991.808946000001</v>
      </c>
      <c r="I154" s="71">
        <f>太平洋!H14</f>
        <v>2798.4837750000002</v>
      </c>
      <c r="J154" s="71">
        <f>太平洋!I14</f>
        <v>1517.4500599999999</v>
      </c>
      <c r="K154" s="71">
        <f>太平洋!J14</f>
        <v>0</v>
      </c>
      <c r="L154" s="71">
        <f>太平洋!K14</f>
        <v>314.59926200000041</v>
      </c>
      <c r="M154" s="71">
        <f>太平洋!L14</f>
        <v>119.17039199999995</v>
      </c>
      <c r="N154" s="71">
        <f>太平洋!M14</f>
        <v>0</v>
      </c>
      <c r="O154" s="66">
        <f t="shared" si="60"/>
        <v>11773.91483677512</v>
      </c>
      <c r="P154" s="66">
        <f>太平洋!AD14</f>
        <v>3290.4880239999993</v>
      </c>
      <c r="Q154" s="72">
        <f>太平洋!O14</f>
        <v>48.178628262509292</v>
      </c>
      <c r="R154" s="67">
        <f t="shared" si="61"/>
        <v>10.922881329681717</v>
      </c>
      <c r="S154" s="142"/>
      <c r="T154" s="61" t="s">
        <v>57</v>
      </c>
      <c r="U154" s="71">
        <f>太平洋!P14</f>
        <v>76.693439639999994</v>
      </c>
      <c r="V154" s="71">
        <f>太平洋!Q14</f>
        <v>0.75</v>
      </c>
      <c r="W154" s="71">
        <f>太平洋!R14</f>
        <v>32.902380000000001</v>
      </c>
      <c r="X154" s="71">
        <f>太平洋!S14</f>
        <v>0</v>
      </c>
      <c r="Y154" s="71">
        <f>太平洋!T14</f>
        <v>216.68845100000001</v>
      </c>
      <c r="Z154" s="71">
        <f>太平洋!U14</f>
        <v>2339.3645659999997</v>
      </c>
      <c r="AA154" s="71">
        <f>太平洋!V14</f>
        <v>1572.839174</v>
      </c>
      <c r="AB154" s="71">
        <f>太平洋!W14</f>
        <v>280.44479999999999</v>
      </c>
      <c r="AC154" s="71">
        <f>太平洋!X14</f>
        <v>0</v>
      </c>
      <c r="AD154" s="71">
        <f>太平洋!Y14</f>
        <v>89.05</v>
      </c>
      <c r="AE154" s="71">
        <f>太平洋!Z14</f>
        <v>34.269552000000004</v>
      </c>
      <c r="AF154" s="71">
        <f>太平洋!AA14</f>
        <v>0</v>
      </c>
      <c r="AG154" s="63">
        <f t="shared" si="28"/>
        <v>4643.0023626399998</v>
      </c>
      <c r="AH154" s="67">
        <f t="shared" si="59"/>
        <v>39.434652169708741</v>
      </c>
      <c r="AI154" s="67">
        <f t="shared" si="62"/>
        <v>9.8959469664749058</v>
      </c>
    </row>
    <row r="155" spans="1:35" s="57" customFormat="1" ht="16.899999999999999" customHeight="1">
      <c r="A155" s="142"/>
      <c r="B155" s="46" t="s">
        <v>58</v>
      </c>
      <c r="C155" s="52">
        <f>华安!B14</f>
        <v>0</v>
      </c>
      <c r="D155" s="52">
        <f>华安!C14</f>
        <v>0</v>
      </c>
      <c r="E155" s="52">
        <f>华安!D14</f>
        <v>0</v>
      </c>
      <c r="F155" s="52">
        <f>华安!E14</f>
        <v>0</v>
      </c>
      <c r="G155" s="52">
        <f>华安!F14</f>
        <v>0</v>
      </c>
      <c r="H155" s="52">
        <f>华安!G14</f>
        <v>310.8</v>
      </c>
      <c r="I155" s="52">
        <f>华安!H14</f>
        <v>198</v>
      </c>
      <c r="J155" s="52">
        <f>华安!I14</f>
        <v>0</v>
      </c>
      <c r="K155" s="52">
        <f>华安!J14</f>
        <v>0</v>
      </c>
      <c r="L155" s="52">
        <f>华安!K14</f>
        <v>13.7</v>
      </c>
      <c r="M155" s="52">
        <f>华安!L14</f>
        <v>0</v>
      </c>
      <c r="N155" s="52">
        <f>华安!M14</f>
        <v>0</v>
      </c>
      <c r="O155" s="47">
        <f t="shared" si="60"/>
        <v>522.5</v>
      </c>
      <c r="P155" s="47">
        <f>华安!AD14</f>
        <v>20.8</v>
      </c>
      <c r="Q155" s="53">
        <f>华安!O14</f>
        <v>38.741370154009573</v>
      </c>
      <c r="R155" s="55">
        <f t="shared" si="61"/>
        <v>0.48473303687678976</v>
      </c>
      <c r="S155" s="142"/>
      <c r="T155" s="46" t="s">
        <v>58</v>
      </c>
      <c r="U155" s="52">
        <f>华安!P14</f>
        <v>0</v>
      </c>
      <c r="V155" s="52">
        <f>华安!Q14</f>
        <v>0</v>
      </c>
      <c r="W155" s="52">
        <f>华安!R14</f>
        <v>0</v>
      </c>
      <c r="X155" s="52">
        <f>华安!S14</f>
        <v>0</v>
      </c>
      <c r="Y155" s="52">
        <f>华安!T14</f>
        <v>0</v>
      </c>
      <c r="Z155" s="52">
        <f>华安!U14</f>
        <v>116.09760039999999</v>
      </c>
      <c r="AA155" s="52">
        <f>华安!V14</f>
        <v>109.6317336</v>
      </c>
      <c r="AB155" s="52">
        <f>华安!W14</f>
        <v>0</v>
      </c>
      <c r="AC155" s="52">
        <f>华安!X14</f>
        <v>0</v>
      </c>
      <c r="AD155" s="52">
        <f>华安!Y14</f>
        <v>0.5</v>
      </c>
      <c r="AE155" s="52">
        <f>华安!Z14</f>
        <v>0</v>
      </c>
      <c r="AF155" s="52">
        <f>华安!AA14</f>
        <v>0</v>
      </c>
      <c r="AG155" s="40">
        <f t="shared" si="28"/>
        <v>226.22933399999999</v>
      </c>
      <c r="AH155" s="55">
        <f t="shared" si="59"/>
        <v>43.297480191387557</v>
      </c>
      <c r="AI155" s="55">
        <f t="shared" si="62"/>
        <v>0.4821779780986345</v>
      </c>
    </row>
    <row r="156" spans="1:35" s="57" customFormat="1" ht="16.899999999999999" customHeight="1">
      <c r="A156" s="142"/>
      <c r="B156" s="46" t="s">
        <v>59</v>
      </c>
      <c r="C156" s="47">
        <f>天安!B14</f>
        <v>3.7826</v>
      </c>
      <c r="D156" s="47">
        <f>天安!C14</f>
        <v>7.9344000000000001</v>
      </c>
      <c r="E156" s="47">
        <f>天安!D14</f>
        <v>0</v>
      </c>
      <c r="F156" s="47">
        <f>天安!E14</f>
        <v>0</v>
      </c>
      <c r="G156" s="47">
        <f>天安!F14</f>
        <v>15.70834</v>
      </c>
      <c r="H156" s="47">
        <f>天安!G14</f>
        <v>464.43312699999996</v>
      </c>
      <c r="I156" s="47">
        <f>天安!H14</f>
        <v>130.61690299999998</v>
      </c>
      <c r="J156" s="47">
        <f>天安!I14</f>
        <v>0</v>
      </c>
      <c r="K156" s="47">
        <f>天安!J14</f>
        <v>0</v>
      </c>
      <c r="L156" s="47">
        <f>天安!K14</f>
        <v>16.273613000000001</v>
      </c>
      <c r="M156" s="47">
        <f>天安!L14</f>
        <v>0</v>
      </c>
      <c r="N156" s="47">
        <f>天安!M14</f>
        <v>0</v>
      </c>
      <c r="O156" s="47">
        <f t="shared" si="60"/>
        <v>638.74898299999984</v>
      </c>
      <c r="P156" s="47">
        <f>天安!AD14</f>
        <v>134.487077</v>
      </c>
      <c r="Q156" s="55">
        <f>天安!O14</f>
        <v>8.067741708959403</v>
      </c>
      <c r="R156" s="55">
        <f t="shared" si="61"/>
        <v>0.59257939584985819</v>
      </c>
      <c r="S156" s="142"/>
      <c r="T156" s="46" t="s">
        <v>59</v>
      </c>
      <c r="U156" s="47">
        <f>天安!P14</f>
        <v>0</v>
      </c>
      <c r="V156" s="47">
        <f>天安!Q14</f>
        <v>0</v>
      </c>
      <c r="W156" s="47">
        <f>天安!R14</f>
        <v>0</v>
      </c>
      <c r="X156" s="47">
        <f>天安!S14</f>
        <v>0</v>
      </c>
      <c r="Y156" s="47">
        <f>天安!T14</f>
        <v>40.40014</v>
      </c>
      <c r="Z156" s="47">
        <f>天安!U14</f>
        <v>111.78981999999999</v>
      </c>
      <c r="AA156" s="47">
        <f>天安!V14</f>
        <v>84.67621299999999</v>
      </c>
      <c r="AB156" s="47">
        <f>天安!W14</f>
        <v>0</v>
      </c>
      <c r="AC156" s="47">
        <f>天安!X14</f>
        <v>0</v>
      </c>
      <c r="AD156" s="47">
        <f>天安!Y14</f>
        <v>1.3449500000000001</v>
      </c>
      <c r="AE156" s="47">
        <f>天安!Z14</f>
        <v>0</v>
      </c>
      <c r="AF156" s="47">
        <f>天安!AA14</f>
        <v>0</v>
      </c>
      <c r="AG156" s="40">
        <f t="shared" si="28"/>
        <v>238.21112299999999</v>
      </c>
      <c r="AH156" s="55">
        <f t="shared" si="59"/>
        <v>37.293385874557238</v>
      </c>
      <c r="AI156" s="55">
        <f t="shared" si="62"/>
        <v>0.507715580547769</v>
      </c>
    </row>
    <row r="157" spans="1:35" s="57" customFormat="1" ht="16.899999999999999" customHeight="1">
      <c r="A157" s="142"/>
      <c r="B157" s="61" t="s">
        <v>204</v>
      </c>
      <c r="C157" s="66">
        <f>太平!B14</f>
        <v>73.681507999999994</v>
      </c>
      <c r="D157" s="66">
        <f>太平!C14</f>
        <v>1.4424999999999999</v>
      </c>
      <c r="E157" s="66">
        <f>太平!D14</f>
        <v>0</v>
      </c>
      <c r="F157" s="66">
        <f>太平!E14</f>
        <v>0</v>
      </c>
      <c r="G157" s="66">
        <f>太平!F14</f>
        <v>40.805</v>
      </c>
      <c r="H157" s="66">
        <f>太平!G14</f>
        <v>711.78478800000016</v>
      </c>
      <c r="I157" s="66">
        <f>太平!H14</f>
        <v>207.283953</v>
      </c>
      <c r="J157" s="66">
        <f>太平!I14</f>
        <v>0</v>
      </c>
      <c r="K157" s="66">
        <f>太平!J14</f>
        <v>0</v>
      </c>
      <c r="L157" s="66">
        <f>太平!K14</f>
        <v>65.287694999999999</v>
      </c>
      <c r="M157" s="66">
        <f>太平!L14</f>
        <v>0</v>
      </c>
      <c r="N157" s="66">
        <f>太平!M14</f>
        <v>0</v>
      </c>
      <c r="O157" s="66">
        <f>太平!N14</f>
        <v>1100.2854440000001</v>
      </c>
      <c r="P157" s="66">
        <f>太平!AD14</f>
        <v>280.22300100000001</v>
      </c>
      <c r="Q157" s="66">
        <f>太平!O14</f>
        <v>20.07147034811037</v>
      </c>
      <c r="R157" s="67">
        <f t="shared" si="61"/>
        <v>1.0207554156965495</v>
      </c>
      <c r="S157" s="142"/>
      <c r="T157" s="61" t="s">
        <v>204</v>
      </c>
      <c r="U157" s="66">
        <f>太平!P14</f>
        <v>2.2999999999999998</v>
      </c>
      <c r="V157" s="66">
        <f>太平!Q14</f>
        <v>0</v>
      </c>
      <c r="W157" s="66">
        <f>太平!R14</f>
        <v>0</v>
      </c>
      <c r="X157" s="66">
        <f>太平!S14</f>
        <v>0</v>
      </c>
      <c r="Y157" s="66">
        <f>太平!T14</f>
        <v>0.79194500000000001</v>
      </c>
      <c r="Z157" s="66">
        <f>太平!U14</f>
        <v>219.84668300000001</v>
      </c>
      <c r="AA157" s="66">
        <f>太平!V14</f>
        <v>82.321455</v>
      </c>
      <c r="AB157" s="66">
        <f>太平!W14</f>
        <v>0</v>
      </c>
      <c r="AC157" s="66">
        <f>太平!X14</f>
        <v>0</v>
      </c>
      <c r="AD157" s="66">
        <f>太平!Y14</f>
        <v>21.887242000000001</v>
      </c>
      <c r="AE157" s="66">
        <f>太平!Z14</f>
        <v>0</v>
      </c>
      <c r="AF157" s="66">
        <f>太平!AA14</f>
        <v>0</v>
      </c>
      <c r="AG157" s="66">
        <f>太平!AB14</f>
        <v>327.14732500000002</v>
      </c>
      <c r="AH157" s="66">
        <f>太平!AC14</f>
        <v>0</v>
      </c>
      <c r="AI157" s="67">
        <f t="shared" si="62"/>
        <v>0.69727136140920121</v>
      </c>
    </row>
    <row r="158" spans="1:35" s="57" customFormat="1" ht="16.899999999999999" customHeight="1">
      <c r="A158" s="142"/>
      <c r="B158" s="46" t="s">
        <v>61</v>
      </c>
      <c r="C158" s="47">
        <f>大地!B14</f>
        <v>7.8987009999999991</v>
      </c>
      <c r="D158" s="47">
        <f>大地!C14</f>
        <v>10.162691000000001</v>
      </c>
      <c r="E158" s="47">
        <f>大地!D14</f>
        <v>37.1</v>
      </c>
      <c r="F158" s="47">
        <f>大地!E14</f>
        <v>2.3420000000000001</v>
      </c>
      <c r="G158" s="47">
        <f>大地!F14</f>
        <v>124.826049</v>
      </c>
      <c r="H158" s="47">
        <f>大地!G14</f>
        <v>1124.119858</v>
      </c>
      <c r="I158" s="47">
        <f>大地!H14</f>
        <v>421.36059599999999</v>
      </c>
      <c r="J158" s="47">
        <f>大地!I14</f>
        <v>0</v>
      </c>
      <c r="K158" s="47">
        <f>大地!J14</f>
        <v>0</v>
      </c>
      <c r="L158" s="47">
        <f>大地!K14</f>
        <v>110.47731499999999</v>
      </c>
      <c r="M158" s="47">
        <f>大地!L14</f>
        <v>0</v>
      </c>
      <c r="N158" s="47">
        <f>大地!M14</f>
        <v>12.985009</v>
      </c>
      <c r="O158" s="47">
        <f t="shared" si="60"/>
        <v>1851.2722190000002</v>
      </c>
      <c r="P158" s="47">
        <f>大地!AD14</f>
        <v>881.26645700000006</v>
      </c>
      <c r="Q158" s="55">
        <f>大地!O14</f>
        <v>52.698348402317706</v>
      </c>
      <c r="R158" s="55">
        <f t="shared" si="61"/>
        <v>1.7174599134957005</v>
      </c>
      <c r="S158" s="142"/>
      <c r="T158" s="46" t="s">
        <v>61</v>
      </c>
      <c r="U158" s="47">
        <f>大地!P14</f>
        <v>1.4E-2</v>
      </c>
      <c r="V158" s="47">
        <f>大地!Q14</f>
        <v>0</v>
      </c>
      <c r="W158" s="47">
        <f>大地!R14</f>
        <v>0</v>
      </c>
      <c r="X158" s="47">
        <f>大地!S14</f>
        <v>0.57264599999999999</v>
      </c>
      <c r="Y158" s="47">
        <f>大地!T14</f>
        <v>37.756599999999999</v>
      </c>
      <c r="Z158" s="47">
        <f>大地!U14</f>
        <v>472.15189500000002</v>
      </c>
      <c r="AA158" s="47">
        <f>大地!V14</f>
        <v>281.21541500000001</v>
      </c>
      <c r="AB158" s="47">
        <f>大地!W14</f>
        <v>0</v>
      </c>
      <c r="AC158" s="47">
        <f>大地!X14</f>
        <v>0</v>
      </c>
      <c r="AD158" s="47">
        <f>大地!Y14</f>
        <v>20.031690000000001</v>
      </c>
      <c r="AE158" s="47">
        <f>大地!Z14</f>
        <v>0</v>
      </c>
      <c r="AF158" s="47">
        <f>大地!AA14</f>
        <v>0</v>
      </c>
      <c r="AG158" s="40">
        <f t="shared" si="28"/>
        <v>811.74224600000002</v>
      </c>
      <c r="AH158" s="55">
        <f t="shared" si="59"/>
        <v>43.84780572348663</v>
      </c>
      <c r="AI158" s="55">
        <f t="shared" si="62"/>
        <v>1.7301215010142073</v>
      </c>
    </row>
    <row r="159" spans="1:35" s="57" customFormat="1" ht="16.899999999999999" customHeight="1">
      <c r="A159" s="142"/>
      <c r="B159" s="46" t="s">
        <v>181</v>
      </c>
      <c r="C159" s="47">
        <f>中华联合!B14</f>
        <v>148.29766899999998</v>
      </c>
      <c r="D159" s="47">
        <f>中华联合!C14</f>
        <v>70.440918000000011</v>
      </c>
      <c r="E159" s="47">
        <f>中华联合!D14</f>
        <v>359.04237599999999</v>
      </c>
      <c r="F159" s="47">
        <f>中华联合!E14</f>
        <v>118.570925</v>
      </c>
      <c r="G159" s="47">
        <f>中华联合!F14</f>
        <v>465.87205599999999</v>
      </c>
      <c r="H159" s="47">
        <f>中华联合!G14</f>
        <v>4469.4270079999997</v>
      </c>
      <c r="I159" s="47">
        <f>中华联合!H14</f>
        <v>2679.0501239999999</v>
      </c>
      <c r="J159" s="47">
        <f>中华联合!I14</f>
        <v>8264.6772239999991</v>
      </c>
      <c r="K159" s="47">
        <f>中华联合!J14</f>
        <v>0</v>
      </c>
      <c r="L159" s="47">
        <f>中华联合!K14</f>
        <v>501.58501500000006</v>
      </c>
      <c r="M159" s="47">
        <f>中华联合!L14</f>
        <v>488.62008399999996</v>
      </c>
      <c r="N159" s="47">
        <f>中华联合!M14</f>
        <v>0</v>
      </c>
      <c r="O159" s="47">
        <f t="shared" si="60"/>
        <v>17565.583398999996</v>
      </c>
      <c r="P159" s="47">
        <f>中华联合!AD14</f>
        <v>1761.416952</v>
      </c>
      <c r="Q159" s="55">
        <f>中华联合!O14</f>
        <v>22.47595398490223</v>
      </c>
      <c r="R159" s="55">
        <f t="shared" si="61"/>
        <v>16.295920737817781</v>
      </c>
      <c r="S159" s="142"/>
      <c r="T159" s="46" t="s">
        <v>181</v>
      </c>
      <c r="U159" s="47">
        <f>中华联合!P14</f>
        <v>0.43787999999999999</v>
      </c>
      <c r="V159" s="47">
        <f>中华联合!Q14</f>
        <v>0.23599999999999999</v>
      </c>
      <c r="W159" s="47">
        <f>中华联合!R14</f>
        <v>136.92046999999999</v>
      </c>
      <c r="X159" s="47">
        <f>中华联合!S14</f>
        <v>0</v>
      </c>
      <c r="Y159" s="47">
        <f>中华联合!T14</f>
        <v>143.71231</v>
      </c>
      <c r="Z159" s="47">
        <f>中华联合!U14</f>
        <v>1864.7741629999998</v>
      </c>
      <c r="AA159" s="47">
        <f>中华联合!V14</f>
        <v>1695.2784160000001</v>
      </c>
      <c r="AB159" s="47">
        <f>中华联合!W14</f>
        <v>2727.2120110000001</v>
      </c>
      <c r="AC159" s="47">
        <f>中华联合!X14</f>
        <v>0</v>
      </c>
      <c r="AD159" s="47">
        <f>中华联合!Y14</f>
        <v>421.03607699999998</v>
      </c>
      <c r="AE159" s="47">
        <f>中华联合!Z14</f>
        <v>443.71357800000004</v>
      </c>
      <c r="AF159" s="47">
        <f>中华联合!AA14</f>
        <v>0</v>
      </c>
      <c r="AG159" s="40">
        <f t="shared" ref="AG159:AG164" si="63">SUM(U159:AF159)</f>
        <v>7433.3209049999996</v>
      </c>
      <c r="AH159" s="55">
        <f t="shared" si="59"/>
        <v>42.317529319425716</v>
      </c>
      <c r="AI159" s="55">
        <f t="shared" si="62"/>
        <v>15.843142801857923</v>
      </c>
    </row>
    <row r="160" spans="1:35" s="57" customFormat="1" ht="16.899999999999999" customHeight="1">
      <c r="A160" s="142"/>
      <c r="B160" s="61" t="s">
        <v>64</v>
      </c>
      <c r="C160" s="66">
        <f>阳光!B14</f>
        <v>17.590444000000002</v>
      </c>
      <c r="D160" s="66">
        <f>阳光!C14</f>
        <v>0.203982</v>
      </c>
      <c r="E160" s="66">
        <f>阳光!D14</f>
        <v>18.08053</v>
      </c>
      <c r="F160" s="66">
        <f>阳光!E14</f>
        <v>0.01</v>
      </c>
      <c r="G160" s="66">
        <f>阳光!F14</f>
        <v>126.766003</v>
      </c>
      <c r="H160" s="66">
        <f>阳光!G14</f>
        <v>911.59392099999991</v>
      </c>
      <c r="I160" s="66">
        <f>阳光!H14</f>
        <v>374.18189599999999</v>
      </c>
      <c r="J160" s="66">
        <f>阳光!I14</f>
        <v>0</v>
      </c>
      <c r="K160" s="66">
        <f>阳光!J14</f>
        <v>0</v>
      </c>
      <c r="L160" s="66">
        <f>阳光!K14</f>
        <v>93.968234999999993</v>
      </c>
      <c r="M160" s="66">
        <f>阳光!L14</f>
        <v>0</v>
      </c>
      <c r="N160" s="66">
        <f>阳光!M14</f>
        <v>0</v>
      </c>
      <c r="O160" s="66">
        <f t="shared" si="60"/>
        <v>1542.3950110000001</v>
      </c>
      <c r="P160" s="66">
        <f>阳光!AD14</f>
        <v>767.87242099999992</v>
      </c>
      <c r="Q160" s="67">
        <f>阳光!O14</f>
        <v>35.852664345980202</v>
      </c>
      <c r="R160" s="67">
        <f t="shared" si="61"/>
        <v>1.4309087420969178</v>
      </c>
      <c r="S160" s="142"/>
      <c r="T160" s="61" t="s">
        <v>64</v>
      </c>
      <c r="U160" s="66">
        <f>阳光!P14</f>
        <v>3.1</v>
      </c>
      <c r="V160" s="66">
        <f>阳光!Q14</f>
        <v>0.1</v>
      </c>
      <c r="W160" s="66">
        <f>阳光!R14</f>
        <v>0.14810000000000001</v>
      </c>
      <c r="X160" s="66">
        <f>阳光!S14</f>
        <v>0</v>
      </c>
      <c r="Y160" s="66">
        <f>阳光!T14</f>
        <v>8.2463359999999994</v>
      </c>
      <c r="Z160" s="66">
        <f>阳光!U14</f>
        <v>397.49995999999999</v>
      </c>
      <c r="AA160" s="66">
        <f>阳光!V14</f>
        <v>255.08348599999999</v>
      </c>
      <c r="AB160" s="66">
        <f>阳光!W14</f>
        <v>0</v>
      </c>
      <c r="AC160" s="66">
        <f>阳光!X14</f>
        <v>0</v>
      </c>
      <c r="AD160" s="66">
        <f>阳光!Y14</f>
        <v>17.559054</v>
      </c>
      <c r="AE160" s="66">
        <f>阳光!Z14</f>
        <v>0</v>
      </c>
      <c r="AF160" s="66">
        <f>阳光!AA14</f>
        <v>0</v>
      </c>
      <c r="AG160" s="63">
        <f t="shared" si="63"/>
        <v>681.7369359999999</v>
      </c>
      <c r="AH160" s="67">
        <f t="shared" si="59"/>
        <v>44.1998924489519</v>
      </c>
      <c r="AI160" s="67">
        <f t="shared" si="62"/>
        <v>1.4530323348590954</v>
      </c>
    </row>
    <row r="161" spans="1:35" s="57" customFormat="1" ht="16.899999999999999" customHeight="1">
      <c r="A161" s="142"/>
      <c r="B161" s="46" t="s">
        <v>63</v>
      </c>
      <c r="C161" s="47">
        <f>安邦!B14</f>
        <v>0</v>
      </c>
      <c r="D161" s="47">
        <f>安邦!C14</f>
        <v>0</v>
      </c>
      <c r="E161" s="47">
        <f>安邦!D14</f>
        <v>0</v>
      </c>
      <c r="F161" s="47">
        <f>安邦!E14</f>
        <v>0</v>
      </c>
      <c r="G161" s="47">
        <f>安邦!F14</f>
        <v>0</v>
      </c>
      <c r="H161" s="47">
        <f>安邦!G14</f>
        <v>155.493595</v>
      </c>
      <c r="I161" s="47">
        <f>安邦!H14</f>
        <v>44.864978000000001</v>
      </c>
      <c r="J161" s="47">
        <f>安邦!I14</f>
        <v>0</v>
      </c>
      <c r="K161" s="47">
        <f>安邦!J14</f>
        <v>0</v>
      </c>
      <c r="L161" s="47">
        <f>安邦!K14</f>
        <v>1.3470799999999998</v>
      </c>
      <c r="M161" s="47">
        <f>安邦!L14</f>
        <v>0</v>
      </c>
      <c r="N161" s="47">
        <f>安邦!M14</f>
        <v>0</v>
      </c>
      <c r="O161" s="47">
        <f t="shared" si="60"/>
        <v>201.70565300000001</v>
      </c>
      <c r="P161" s="47">
        <f>安邦!AD14</f>
        <v>13.233592000000002</v>
      </c>
      <c r="Q161" s="55">
        <f>安邦!O14</f>
        <v>-13.35</v>
      </c>
      <c r="R161" s="55">
        <f t="shared" si="61"/>
        <v>0.18712611240938942</v>
      </c>
      <c r="S161" s="142"/>
      <c r="T161" s="46" t="s">
        <v>63</v>
      </c>
      <c r="U161" s="47">
        <f>安邦!P14</f>
        <v>0</v>
      </c>
      <c r="V161" s="47">
        <f>安邦!Q14</f>
        <v>0</v>
      </c>
      <c r="W161" s="47">
        <f>安邦!R14</f>
        <v>0</v>
      </c>
      <c r="X161" s="47">
        <f>安邦!S14</f>
        <v>0</v>
      </c>
      <c r="Y161" s="47">
        <f>安邦!T14</f>
        <v>0</v>
      </c>
      <c r="Z161" s="47">
        <f>安邦!U14</f>
        <v>76.153998999999999</v>
      </c>
      <c r="AA161" s="47">
        <f>安邦!V14</f>
        <v>39.987991000000001</v>
      </c>
      <c r="AB161" s="47">
        <f>安邦!W14</f>
        <v>0</v>
      </c>
      <c r="AC161" s="47">
        <f>安邦!X14</f>
        <v>0</v>
      </c>
      <c r="AD161" s="47">
        <f>安邦!Y14</f>
        <v>0.53952</v>
      </c>
      <c r="AE161" s="47">
        <f>安邦!Z14</f>
        <v>0</v>
      </c>
      <c r="AF161" s="47">
        <f>安邦!AA14</f>
        <v>1.1052500000000001</v>
      </c>
      <c r="AG161" s="40">
        <f t="shared" si="63"/>
        <v>117.78675999999999</v>
      </c>
      <c r="AH161" s="55">
        <f t="shared" si="59"/>
        <v>58.395368819930887</v>
      </c>
      <c r="AI161" s="55">
        <f t="shared" si="62"/>
        <v>0.25104693887128327</v>
      </c>
    </row>
    <row r="162" spans="1:35" s="57" customFormat="1" ht="16.899999999999999" customHeight="1">
      <c r="A162" s="142"/>
      <c r="B162" s="46" t="s">
        <v>65</v>
      </c>
      <c r="C162" s="47">
        <f>国寿产险!B14</f>
        <v>72.953677999999996</v>
      </c>
      <c r="D162" s="47">
        <f>国寿产险!C14</f>
        <v>72.662441000000001</v>
      </c>
      <c r="E162" s="47">
        <f>国寿产险!D14</f>
        <v>25.052629</v>
      </c>
      <c r="F162" s="47">
        <f>国寿产险!E14</f>
        <v>1.8</v>
      </c>
      <c r="G162" s="47">
        <f>国寿产险!F14</f>
        <v>132.491072</v>
      </c>
      <c r="H162" s="47">
        <f>国寿产险!G14</f>
        <v>5097.2120169999998</v>
      </c>
      <c r="I162" s="47">
        <f>国寿产险!H14</f>
        <v>2036.8597329999998</v>
      </c>
      <c r="J162" s="47">
        <f>国寿产险!I14</f>
        <v>0</v>
      </c>
      <c r="K162" s="47">
        <f>国寿产险!J14</f>
        <v>0</v>
      </c>
      <c r="L162" s="47">
        <f>国寿产险!K14</f>
        <v>319.97519299999999</v>
      </c>
      <c r="M162" s="47">
        <f>国寿产险!L14</f>
        <v>0</v>
      </c>
      <c r="N162" s="47">
        <f>国寿产险!M14</f>
        <v>0</v>
      </c>
      <c r="O162" s="47">
        <f t="shared" si="60"/>
        <v>7759.0067629999994</v>
      </c>
      <c r="P162" s="47">
        <f>国寿产险!AD14</f>
        <v>2570.6318070000002</v>
      </c>
      <c r="Q162" s="47">
        <f>国寿产险!O14</f>
        <v>41.39</v>
      </c>
      <c r="R162" s="55">
        <f t="shared" si="61"/>
        <v>7.1981759069407465</v>
      </c>
      <c r="S162" s="142"/>
      <c r="T162" s="46" t="s">
        <v>65</v>
      </c>
      <c r="U162" s="47">
        <f>国寿产险!P14</f>
        <v>35.602409999999999</v>
      </c>
      <c r="V162" s="47">
        <f>国寿产险!Q14</f>
        <v>2.8006509999999998</v>
      </c>
      <c r="W162" s="47">
        <f>国寿产险!R14</f>
        <v>6.2903690000000001</v>
      </c>
      <c r="X162" s="47">
        <f>国寿产险!S14</f>
        <v>9.2379999999999997E-3</v>
      </c>
      <c r="Y162" s="47">
        <f>国寿产险!T14</f>
        <v>38.964835999999998</v>
      </c>
      <c r="Z162" s="47">
        <f>国寿产险!U14</f>
        <v>2055.807597</v>
      </c>
      <c r="AA162" s="47">
        <f>国寿产险!V14</f>
        <v>1230.486551</v>
      </c>
      <c r="AB162" s="47">
        <f>国寿产险!W14</f>
        <v>0</v>
      </c>
      <c r="AC162" s="47">
        <f>国寿产险!X14</f>
        <v>0</v>
      </c>
      <c r="AD162" s="47">
        <f>国寿产险!Y14</f>
        <v>50.888722999999999</v>
      </c>
      <c r="AE162" s="47">
        <f>国寿产险!Z14</f>
        <v>0</v>
      </c>
      <c r="AF162" s="47">
        <f>国寿产险!AA14</f>
        <v>0</v>
      </c>
      <c r="AG162" s="40">
        <f t="shared" si="63"/>
        <v>3420.850375</v>
      </c>
      <c r="AH162" s="55">
        <f t="shared" si="59"/>
        <v>44.088766506981841</v>
      </c>
      <c r="AI162" s="55">
        <f t="shared" si="62"/>
        <v>7.291091248120174</v>
      </c>
    </row>
    <row r="163" spans="1:35" s="57" customFormat="1" ht="16.899999999999999" customHeight="1">
      <c r="A163" s="142"/>
      <c r="B163" s="61" t="s">
        <v>66</v>
      </c>
      <c r="C163" s="66">
        <f>都邦!B14</f>
        <v>0</v>
      </c>
      <c r="D163" s="66">
        <f>都邦!C14</f>
        <v>0</v>
      </c>
      <c r="E163" s="66">
        <f>都邦!D14</f>
        <v>0</v>
      </c>
      <c r="F163" s="66">
        <f>都邦!E14</f>
        <v>0</v>
      </c>
      <c r="G163" s="66">
        <f>都邦!F14</f>
        <v>0</v>
      </c>
      <c r="H163" s="66">
        <f>都邦!G14</f>
        <v>0</v>
      </c>
      <c r="I163" s="66">
        <f>都邦!H14</f>
        <v>0</v>
      </c>
      <c r="J163" s="66">
        <f>都邦!I14</f>
        <v>0</v>
      </c>
      <c r="K163" s="66">
        <f>都邦!J14</f>
        <v>0</v>
      </c>
      <c r="L163" s="66">
        <f>都邦!K14</f>
        <v>0</v>
      </c>
      <c r="M163" s="66">
        <f>都邦!L14</f>
        <v>0</v>
      </c>
      <c r="N163" s="66">
        <f>都邦!M14</f>
        <v>0</v>
      </c>
      <c r="O163" s="66">
        <f t="shared" si="60"/>
        <v>0</v>
      </c>
      <c r="P163" s="66">
        <f>都邦!AD14</f>
        <v>0</v>
      </c>
      <c r="Q163" s="66">
        <f>都邦!O14</f>
        <v>0</v>
      </c>
      <c r="R163" s="67">
        <f t="shared" si="61"/>
        <v>0</v>
      </c>
      <c r="S163" s="142"/>
      <c r="T163" s="61" t="s">
        <v>66</v>
      </c>
      <c r="U163" s="66">
        <f>都邦!P14</f>
        <v>0</v>
      </c>
      <c r="V163" s="66">
        <f>都邦!Q14</f>
        <v>0</v>
      </c>
      <c r="W163" s="66">
        <f>都邦!R14</f>
        <v>0</v>
      </c>
      <c r="X163" s="66">
        <f>都邦!S14</f>
        <v>0</v>
      </c>
      <c r="Y163" s="66">
        <f>都邦!T14</f>
        <v>0</v>
      </c>
      <c r="Z163" s="66">
        <f>都邦!U14</f>
        <v>0</v>
      </c>
      <c r="AA163" s="66">
        <f>都邦!V14</f>
        <v>0</v>
      </c>
      <c r="AB163" s="66">
        <f>都邦!W14</f>
        <v>0</v>
      </c>
      <c r="AC163" s="66">
        <f>都邦!X14</f>
        <v>0</v>
      </c>
      <c r="AD163" s="66">
        <f>都邦!Y14</f>
        <v>0</v>
      </c>
      <c r="AE163" s="66">
        <f>都邦!Z14</f>
        <v>0</v>
      </c>
      <c r="AF163" s="66">
        <f>都邦!AA14</f>
        <v>0</v>
      </c>
      <c r="AG163" s="63">
        <f t="shared" si="63"/>
        <v>0</v>
      </c>
      <c r="AH163" s="67" t="e">
        <f t="shared" si="59"/>
        <v>#DIV/0!</v>
      </c>
      <c r="AI163" s="67">
        <f t="shared" si="62"/>
        <v>0</v>
      </c>
    </row>
    <row r="164" spans="1:35" s="57" customFormat="1" ht="16.899999999999999" customHeight="1">
      <c r="A164" s="142"/>
      <c r="B164" s="46" t="s">
        <v>68</v>
      </c>
      <c r="C164" s="47">
        <f>渤海!B14</f>
        <v>0</v>
      </c>
      <c r="D164" s="47">
        <f>渤海!C14</f>
        <v>0</v>
      </c>
      <c r="E164" s="47">
        <f>渤海!D14</f>
        <v>0</v>
      </c>
      <c r="F164" s="47">
        <f>渤海!E14</f>
        <v>0</v>
      </c>
      <c r="G164" s="47">
        <f>渤海!F14</f>
        <v>1.56</v>
      </c>
      <c r="H164" s="47">
        <f>渤海!G14</f>
        <v>19.637014999999998</v>
      </c>
      <c r="I164" s="47">
        <f>渤海!H14</f>
        <v>7.9132999999999996</v>
      </c>
      <c r="J164" s="47">
        <f>渤海!I14</f>
        <v>0</v>
      </c>
      <c r="K164" s="47">
        <f>渤海!J14</f>
        <v>0</v>
      </c>
      <c r="L164" s="47">
        <f>渤海!K14</f>
        <v>1.361553</v>
      </c>
      <c r="M164" s="47">
        <f>渤海!L14</f>
        <v>0.30215700000000001</v>
      </c>
      <c r="N164" s="47">
        <f>渤海!M14</f>
        <v>0</v>
      </c>
      <c r="O164" s="47">
        <f t="shared" si="60"/>
        <v>30.774024999999998</v>
      </c>
      <c r="P164" s="47">
        <f>渤海!AD14</f>
        <v>10.506611999999999</v>
      </c>
      <c r="Q164" s="47">
        <f>渤海!O14</f>
        <v>-74.2</v>
      </c>
      <c r="R164" s="55">
        <f t="shared" si="61"/>
        <v>2.8549639416597605E-2</v>
      </c>
      <c r="S164" s="142"/>
      <c r="T164" s="46" t="s">
        <v>68</v>
      </c>
      <c r="U164" s="47">
        <f>渤海!P14</f>
        <v>0</v>
      </c>
      <c r="V164" s="47">
        <f>渤海!Q14</f>
        <v>0</v>
      </c>
      <c r="W164" s="47">
        <f>渤海!R14</f>
        <v>0</v>
      </c>
      <c r="X164" s="47">
        <f>渤海!S14</f>
        <v>0</v>
      </c>
      <c r="Y164" s="47">
        <f>渤海!T14</f>
        <v>0.57998700000000003</v>
      </c>
      <c r="Z164" s="47">
        <f>渤海!U14</f>
        <v>32.652623999999996</v>
      </c>
      <c r="AA164" s="47">
        <f>渤海!V14</f>
        <v>13.915732</v>
      </c>
      <c r="AB164" s="47">
        <f>渤海!W14</f>
        <v>0</v>
      </c>
      <c r="AC164" s="47">
        <f>渤海!X14</f>
        <v>0</v>
      </c>
      <c r="AD164" s="47">
        <f>渤海!Y14</f>
        <v>10.514512</v>
      </c>
      <c r="AE164" s="47">
        <f>渤海!Z14</f>
        <v>4.5010110000000001</v>
      </c>
      <c r="AF164" s="47">
        <f>渤海!AA14</f>
        <v>0</v>
      </c>
      <c r="AG164" s="40">
        <f t="shared" si="63"/>
        <v>62.163865999999992</v>
      </c>
      <c r="AH164" s="55">
        <f t="shared" si="59"/>
        <v>202.00109020513239</v>
      </c>
      <c r="AI164" s="55">
        <f t="shared" si="62"/>
        <v>0.13249407885661038</v>
      </c>
    </row>
    <row r="165" spans="1:35" s="57" customFormat="1" ht="16.899999999999999" customHeight="1">
      <c r="A165" s="142"/>
      <c r="B165" s="46" t="s">
        <v>178</v>
      </c>
      <c r="C165" s="47">
        <f>出口信用!B14</f>
        <v>0</v>
      </c>
      <c r="D165" s="47">
        <f>出口信用!C14</f>
        <v>0</v>
      </c>
      <c r="E165" s="47">
        <f>出口信用!D14</f>
        <v>0</v>
      </c>
      <c r="F165" s="47">
        <f>出口信用!E14</f>
        <v>0</v>
      </c>
      <c r="G165" s="47">
        <f>出口信用!F14</f>
        <v>0</v>
      </c>
      <c r="H165" s="47">
        <f>出口信用!G14</f>
        <v>0</v>
      </c>
      <c r="I165" s="47">
        <f>出口信用!H14</f>
        <v>0</v>
      </c>
      <c r="J165" s="47">
        <f>出口信用!I14</f>
        <v>0</v>
      </c>
      <c r="K165" s="47">
        <f>出口信用!J14</f>
        <v>210.8</v>
      </c>
      <c r="L165" s="47">
        <f>出口信用!K14</f>
        <v>0</v>
      </c>
      <c r="M165" s="47">
        <f>出口信用!L14</f>
        <v>0</v>
      </c>
      <c r="N165" s="47">
        <f>出口信用!M14</f>
        <v>0</v>
      </c>
      <c r="O165" s="47">
        <f t="shared" si="60"/>
        <v>210.8</v>
      </c>
      <c r="P165" s="47">
        <f>出口信用!AD14</f>
        <v>0</v>
      </c>
      <c r="Q165" s="47">
        <f>出口信用!O14</f>
        <v>-14.965711980637399</v>
      </c>
      <c r="R165" s="55">
        <f t="shared" si="61"/>
        <v>0.19556310846627231</v>
      </c>
      <c r="S165" s="142"/>
      <c r="T165" s="46" t="s">
        <v>178</v>
      </c>
      <c r="U165" s="47">
        <f>出口信用!P14</f>
        <v>0</v>
      </c>
      <c r="V165" s="47">
        <f>出口信用!Q14</f>
        <v>0</v>
      </c>
      <c r="W165" s="47">
        <f>出口信用!R14</f>
        <v>0</v>
      </c>
      <c r="X165" s="47">
        <f>出口信用!S14</f>
        <v>0</v>
      </c>
      <c r="Y165" s="47">
        <f>出口信用!T14</f>
        <v>0</v>
      </c>
      <c r="Z165" s="47">
        <f>出口信用!U14</f>
        <v>0</v>
      </c>
      <c r="AA165" s="47">
        <f>出口信用!V14</f>
        <v>0</v>
      </c>
      <c r="AB165" s="47">
        <f>出口信用!W14</f>
        <v>0</v>
      </c>
      <c r="AC165" s="47">
        <f>出口信用!X14</f>
        <v>0</v>
      </c>
      <c r="AD165" s="47">
        <f>出口信用!Y14</f>
        <v>0</v>
      </c>
      <c r="AE165" s="47">
        <f>出口信用!Z14</f>
        <v>0</v>
      </c>
      <c r="AF165" s="47">
        <f>出口信用!AA14</f>
        <v>0</v>
      </c>
      <c r="AG165" s="40">
        <f>SUM(U165:AF165)</f>
        <v>0</v>
      </c>
      <c r="AH165" s="55">
        <f>AG165*100/O165</f>
        <v>0</v>
      </c>
      <c r="AI165" s="55">
        <f>AG165*100/$AG$166</f>
        <v>0</v>
      </c>
    </row>
    <row r="166" spans="1:35" s="59" customFormat="1" ht="16.899999999999999" customHeight="1">
      <c r="A166" s="142"/>
      <c r="B166" s="73" t="s">
        <v>36</v>
      </c>
      <c r="C166" s="68">
        <f>SUM(C152:C165)</f>
        <v>1653.3713287751204</v>
      </c>
      <c r="D166" s="68">
        <f t="shared" ref="D166:P166" si="64">SUM(D152:D165)</f>
        <v>541.79788799999994</v>
      </c>
      <c r="E166" s="68">
        <f t="shared" si="64"/>
        <v>795.36255000000006</v>
      </c>
      <c r="F166" s="68">
        <f t="shared" si="64"/>
        <v>377.02292499999999</v>
      </c>
      <c r="G166" s="68">
        <f t="shared" si="64"/>
        <v>4457.7780179999991</v>
      </c>
      <c r="H166" s="68">
        <f t="shared" si="64"/>
        <v>45875.480495999989</v>
      </c>
      <c r="I166" s="68">
        <f t="shared" si="64"/>
        <v>20191.286190000003</v>
      </c>
      <c r="J166" s="68">
        <f t="shared" si="64"/>
        <v>22700.905483999999</v>
      </c>
      <c r="K166" s="68">
        <f t="shared" si="64"/>
        <v>211.5</v>
      </c>
      <c r="L166" s="68">
        <f t="shared" si="64"/>
        <v>2592.3789990000009</v>
      </c>
      <c r="M166" s="68">
        <f t="shared" si="64"/>
        <v>8381.4224520000007</v>
      </c>
      <c r="N166" s="68">
        <f t="shared" si="64"/>
        <v>12.985009</v>
      </c>
      <c r="O166" s="68">
        <f t="shared" si="64"/>
        <v>107791.29133977511</v>
      </c>
      <c r="P166" s="68">
        <f t="shared" si="64"/>
        <v>23411.098879000001</v>
      </c>
      <c r="Q166" s="69">
        <v>24.533856100638268</v>
      </c>
      <c r="R166" s="70">
        <f t="shared" si="61"/>
        <v>100.00000000000001</v>
      </c>
      <c r="S166" s="142"/>
      <c r="T166" s="73" t="s">
        <v>36</v>
      </c>
      <c r="U166" s="68">
        <f t="shared" ref="U166:AG166" si="65">SUM(U152:U165)</f>
        <v>490.12146664000011</v>
      </c>
      <c r="V166" s="68">
        <f t="shared" si="65"/>
        <v>70.195751999999999</v>
      </c>
      <c r="W166" s="68">
        <f t="shared" si="65"/>
        <v>176.293959</v>
      </c>
      <c r="X166" s="68">
        <f t="shared" si="65"/>
        <v>6.9907300000000001</v>
      </c>
      <c r="Y166" s="68">
        <f t="shared" si="65"/>
        <v>1285.7902649999999</v>
      </c>
      <c r="Z166" s="68">
        <f t="shared" si="65"/>
        <v>17418.003951399998</v>
      </c>
      <c r="AA166" s="68">
        <f t="shared" si="65"/>
        <v>12071.8247226</v>
      </c>
      <c r="AB166" s="68">
        <f t="shared" si="65"/>
        <v>8132.8570500000005</v>
      </c>
      <c r="AC166" s="68">
        <f t="shared" si="65"/>
        <v>0</v>
      </c>
      <c r="AD166" s="68">
        <f t="shared" si="65"/>
        <v>846.83586400000002</v>
      </c>
      <c r="AE166" s="68">
        <f t="shared" si="65"/>
        <v>6418.1922079999995</v>
      </c>
      <c r="AF166" s="68">
        <f t="shared" si="65"/>
        <v>1.11599</v>
      </c>
      <c r="AG166" s="68">
        <f t="shared" si="65"/>
        <v>46918.221958640017</v>
      </c>
      <c r="AH166" s="70">
        <f t="shared" si="59"/>
        <v>43.526913329896381</v>
      </c>
      <c r="AI166" s="68">
        <f>SUM(AI152:AI164)</f>
        <v>99.999999999999972</v>
      </c>
    </row>
    <row r="167" spans="1:35" s="57" customFormat="1" ht="16.899999999999999" customHeight="1">
      <c r="A167" s="142" t="s">
        <v>77</v>
      </c>
      <c r="B167" s="46" t="s">
        <v>55</v>
      </c>
      <c r="C167" s="47">
        <f>人保!B15</f>
        <v>1543.8</v>
      </c>
      <c r="D167" s="47">
        <f>人保!C15</f>
        <v>952</v>
      </c>
      <c r="E167" s="47">
        <f>人保!D15</f>
        <v>133.6</v>
      </c>
      <c r="F167" s="47">
        <f>人保!E15</f>
        <v>85.2</v>
      </c>
      <c r="G167" s="47">
        <f>人保!F15</f>
        <v>3617.5</v>
      </c>
      <c r="H167" s="47">
        <f>人保!G15</f>
        <v>23008.400000000001</v>
      </c>
      <c r="I167" s="47">
        <f>人保!H15</f>
        <v>11238</v>
      </c>
      <c r="J167" s="47">
        <f>人保!I15</f>
        <v>8978.7999999999993</v>
      </c>
      <c r="K167" s="47">
        <f>人保!J15</f>
        <v>41.8</v>
      </c>
      <c r="L167" s="47">
        <f>人保!K15</f>
        <v>1223.9000000000001</v>
      </c>
      <c r="M167" s="47">
        <f>人保!L15</f>
        <v>3097.4</v>
      </c>
      <c r="N167" s="47">
        <f>人保!M15</f>
        <v>0</v>
      </c>
      <c r="O167" s="47">
        <f>SUM(C167:N167)</f>
        <v>53920.400000000009</v>
      </c>
      <c r="P167" s="47">
        <f>人保!AD15</f>
        <v>9561</v>
      </c>
      <c r="Q167" s="55">
        <f>人保!O15</f>
        <v>10.69</v>
      </c>
      <c r="R167" s="55">
        <f t="shared" ref="R167:R182" si="66">O167*100/$O$182</f>
        <v>49.366708762161331</v>
      </c>
      <c r="S167" s="142" t="s">
        <v>77</v>
      </c>
      <c r="T167" s="46" t="s">
        <v>55</v>
      </c>
      <c r="U167" s="47">
        <f>人保!P15</f>
        <v>299.3</v>
      </c>
      <c r="V167" s="47">
        <f>人保!Q15</f>
        <v>353.5</v>
      </c>
      <c r="W167" s="47">
        <f>人保!R15</f>
        <v>5</v>
      </c>
      <c r="X167" s="47">
        <f>人保!S15</f>
        <v>1.2</v>
      </c>
      <c r="Y167" s="47">
        <f>人保!T15</f>
        <v>1129.7</v>
      </c>
      <c r="Z167" s="47">
        <f>人保!U15</f>
        <v>9029.4</v>
      </c>
      <c r="AA167" s="47">
        <f>人保!V15</f>
        <v>6668.2</v>
      </c>
      <c r="AB167" s="47">
        <f>人保!W15</f>
        <v>3316.6</v>
      </c>
      <c r="AC167" s="47">
        <f>人保!X15</f>
        <v>0</v>
      </c>
      <c r="AD167" s="47">
        <f>人保!Y15</f>
        <v>23.4</v>
      </c>
      <c r="AE167" s="47">
        <f>人保!Z15</f>
        <v>1361.2</v>
      </c>
      <c r="AF167" s="47">
        <f>人保!AA15</f>
        <v>0</v>
      </c>
      <c r="AG167" s="40">
        <f t="shared" ref="AG167:AG258" si="67">SUM(U167:AF167)</f>
        <v>22187.5</v>
      </c>
      <c r="AH167" s="55">
        <f t="shared" si="59"/>
        <v>41.148619075526142</v>
      </c>
      <c r="AI167" s="55">
        <f t="shared" ref="AI167:AI182" si="68">AG167*100/$AG$182</f>
        <v>47.552060488033973</v>
      </c>
    </row>
    <row r="168" spans="1:35" s="57" customFormat="1" ht="16.899999999999999" customHeight="1">
      <c r="A168" s="142"/>
      <c r="B168" s="46" t="s">
        <v>56</v>
      </c>
      <c r="C168" s="52">
        <f>平安!B15</f>
        <v>180.852554</v>
      </c>
      <c r="D168" s="52">
        <f>平安!C15</f>
        <v>86.374223000000001</v>
      </c>
      <c r="E168" s="52">
        <f>平安!D15</f>
        <v>0</v>
      </c>
      <c r="F168" s="52">
        <f>平安!E15</f>
        <v>2.9792509999999996</v>
      </c>
      <c r="G168" s="52">
        <f>平安!F15</f>
        <v>567.55524400000002</v>
      </c>
      <c r="H168" s="52">
        <f>平安!G15</f>
        <v>6388.2110160000002</v>
      </c>
      <c r="I168" s="52">
        <f>平安!H15</f>
        <v>2903.2677389999999</v>
      </c>
      <c r="J168" s="52">
        <f>平安!I15</f>
        <v>25.139115</v>
      </c>
      <c r="K168" s="52">
        <f>平安!J15</f>
        <v>0</v>
      </c>
      <c r="L168" s="52">
        <f>平安!K15</f>
        <v>298.30715400000003</v>
      </c>
      <c r="M168" s="52">
        <f>平安!L15</f>
        <v>20.850625000000001</v>
      </c>
      <c r="N168" s="52">
        <f>平安!M15</f>
        <v>0</v>
      </c>
      <c r="O168" s="47">
        <f t="shared" ref="O168:O181" si="69">SUM(C168:N168)</f>
        <v>10473.536920999999</v>
      </c>
      <c r="P168" s="47">
        <f>平安!AD15</f>
        <v>3583.8615700000005</v>
      </c>
      <c r="Q168" s="53">
        <f>平安!O15</f>
        <v>4.5107180497012234</v>
      </c>
      <c r="R168" s="55">
        <f t="shared" si="66"/>
        <v>9.5890246898901115</v>
      </c>
      <c r="S168" s="142"/>
      <c r="T168" s="46" t="s">
        <v>56</v>
      </c>
      <c r="U168" s="52">
        <f>平安!P15</f>
        <v>63.008239000000003</v>
      </c>
      <c r="V168" s="52">
        <f>平安!Q15</f>
        <v>15.052270999999999</v>
      </c>
      <c r="W168" s="52">
        <f>平安!R15</f>
        <v>7.784400000000001E-2</v>
      </c>
      <c r="X168" s="52">
        <f>平安!S15</f>
        <v>1.7597000000000002E-2</v>
      </c>
      <c r="Y168" s="52">
        <f>平安!T15</f>
        <v>182.03071</v>
      </c>
      <c r="Z168" s="52">
        <f>平安!U15</f>
        <v>3398.3924699999998</v>
      </c>
      <c r="AA168" s="52">
        <f>平安!V15</f>
        <v>1795.803048</v>
      </c>
      <c r="AB168" s="52">
        <f>平安!W15</f>
        <v>8.6899999999999998E-4</v>
      </c>
      <c r="AC168" s="52">
        <f>平安!X15</f>
        <v>0</v>
      </c>
      <c r="AD168" s="52">
        <f>平安!Y15</f>
        <v>22.194092000000001</v>
      </c>
      <c r="AE168" s="52">
        <f>平安!Z15</f>
        <v>1.306915</v>
      </c>
      <c r="AF168" s="52">
        <f>平安!AA15</f>
        <v>0.95155299999999987</v>
      </c>
      <c r="AG168" s="40">
        <f t="shared" si="67"/>
        <v>5478.8356080000003</v>
      </c>
      <c r="AH168" s="55">
        <f t="shared" si="59"/>
        <v>52.311226372961393</v>
      </c>
      <c r="AI168" s="55">
        <f t="shared" si="68"/>
        <v>11.742193678224693</v>
      </c>
    </row>
    <row r="169" spans="1:35" s="57" customFormat="1" ht="14.25" customHeight="1">
      <c r="A169" s="142"/>
      <c r="B169" s="61" t="s">
        <v>57</v>
      </c>
      <c r="C169" s="62">
        <f>太平洋!B15</f>
        <v>946.15275138928143</v>
      </c>
      <c r="D169" s="62">
        <f>太平洋!C15</f>
        <v>16.625297</v>
      </c>
      <c r="E169" s="62">
        <f>太平洋!D15</f>
        <v>409.67895400000003</v>
      </c>
      <c r="F169" s="62">
        <f>太平洋!E15</f>
        <v>0.02</v>
      </c>
      <c r="G169" s="62">
        <f>太平洋!F15</f>
        <v>1022.9411779999996</v>
      </c>
      <c r="H169" s="62">
        <f>太平洋!G15</f>
        <v>4151.6553420000009</v>
      </c>
      <c r="I169" s="62">
        <f>太平洋!H15</f>
        <v>1433.5299810000001</v>
      </c>
      <c r="J169" s="62">
        <f>太平洋!I15</f>
        <v>478.48159000000004</v>
      </c>
      <c r="K169" s="62">
        <f>太平洋!J15</f>
        <v>0</v>
      </c>
      <c r="L169" s="62">
        <f>太平洋!K15</f>
        <v>215.11574199999998</v>
      </c>
      <c r="M169" s="62">
        <f>太平洋!L15</f>
        <v>154.95457400000004</v>
      </c>
      <c r="N169" s="62">
        <f>太平洋!M15</f>
        <v>0</v>
      </c>
      <c r="O169" s="66">
        <f t="shared" si="69"/>
        <v>8829.155409389281</v>
      </c>
      <c r="P169" s="66">
        <f>太平洋!AD15</f>
        <v>1893.3316850000003</v>
      </c>
      <c r="Q169" s="65">
        <f>太平洋!O15</f>
        <v>36.538201534091797</v>
      </c>
      <c r="R169" s="67">
        <f t="shared" si="66"/>
        <v>8.0835146569977567</v>
      </c>
      <c r="S169" s="142"/>
      <c r="T169" s="61" t="s">
        <v>57</v>
      </c>
      <c r="U169" s="62">
        <f>太平洋!P15</f>
        <v>182.7930542</v>
      </c>
      <c r="V169" s="62">
        <f>太平洋!Q15</f>
        <v>1.7305999999999999</v>
      </c>
      <c r="W169" s="62">
        <f>太平洋!R15</f>
        <v>2.8604944780000001</v>
      </c>
      <c r="X169" s="62">
        <f>太平洋!S15</f>
        <v>0.192</v>
      </c>
      <c r="Y169" s="62">
        <f>太平洋!T15</f>
        <v>316.38311999999996</v>
      </c>
      <c r="Z169" s="62">
        <f>太平洋!U15</f>
        <v>1807.4572595999998</v>
      </c>
      <c r="AA169" s="62">
        <f>太平洋!V15</f>
        <v>914.48092380000003</v>
      </c>
      <c r="AB169" s="62">
        <f>太平洋!W15</f>
        <v>85.53</v>
      </c>
      <c r="AC169" s="62">
        <f>太平洋!X15</f>
        <v>0</v>
      </c>
      <c r="AD169" s="62">
        <f>太平洋!Y15</f>
        <v>28.86</v>
      </c>
      <c r="AE169" s="62">
        <f>太平洋!Z15</f>
        <v>29.878351000000002</v>
      </c>
      <c r="AF169" s="62">
        <f>太平洋!AA15</f>
        <v>0</v>
      </c>
      <c r="AG169" s="63">
        <f t="shared" si="67"/>
        <v>3370.1658030779995</v>
      </c>
      <c r="AH169" s="67">
        <f t="shared" si="59"/>
        <v>38.17087418683365</v>
      </c>
      <c r="AI169" s="67">
        <f t="shared" si="68"/>
        <v>7.2229105632752058</v>
      </c>
    </row>
    <row r="170" spans="1:35" s="57" customFormat="1" ht="12.75" customHeight="1">
      <c r="A170" s="142"/>
      <c r="B170" s="46" t="s">
        <v>58</v>
      </c>
      <c r="C170" s="50">
        <f>华安!B15</f>
        <v>33.6</v>
      </c>
      <c r="D170" s="50">
        <f>华安!C15</f>
        <v>4.4000000000000004</v>
      </c>
      <c r="E170" s="50">
        <f>华安!D15</f>
        <v>0</v>
      </c>
      <c r="F170" s="50">
        <f>华安!E15</f>
        <v>0</v>
      </c>
      <c r="G170" s="50">
        <f>华安!F15</f>
        <v>10</v>
      </c>
      <c r="H170" s="50">
        <f>华安!G15</f>
        <v>513.6</v>
      </c>
      <c r="I170" s="50">
        <f>华安!H15</f>
        <v>481.7</v>
      </c>
      <c r="J170" s="50">
        <f>华安!I15</f>
        <v>0</v>
      </c>
      <c r="K170" s="50">
        <f>华安!J15</f>
        <v>0</v>
      </c>
      <c r="L170" s="50">
        <f>华安!K15</f>
        <v>17.2</v>
      </c>
      <c r="M170" s="50">
        <f>华安!L15</f>
        <v>20</v>
      </c>
      <c r="N170" s="50">
        <f>华安!M15</f>
        <v>0</v>
      </c>
      <c r="O170" s="47">
        <f t="shared" si="69"/>
        <v>1080.5</v>
      </c>
      <c r="P170" s="47">
        <f>华安!AD15</f>
        <v>54.2</v>
      </c>
      <c r="Q170" s="51">
        <f>华安!O15</f>
        <v>15.179618377571686</v>
      </c>
      <c r="R170" s="55">
        <f t="shared" si="66"/>
        <v>0.98924950144129697</v>
      </c>
      <c r="S170" s="142"/>
      <c r="T170" s="46" t="s">
        <v>58</v>
      </c>
      <c r="U170" s="50">
        <f>华安!P15</f>
        <v>0.5</v>
      </c>
      <c r="V170" s="50">
        <f>华安!Q15</f>
        <v>0</v>
      </c>
      <c r="W170" s="50">
        <f>华安!R15</f>
        <v>0</v>
      </c>
      <c r="X170" s="50">
        <f>华安!S15</f>
        <v>0</v>
      </c>
      <c r="Y170" s="50">
        <f>华安!T15</f>
        <v>20.399999999999999</v>
      </c>
      <c r="Z170" s="50">
        <f>华安!U15</f>
        <v>209.35620360000001</v>
      </c>
      <c r="AA170" s="50">
        <f>华安!V15</f>
        <v>257.47080240000003</v>
      </c>
      <c r="AB170" s="50">
        <f>华安!W15</f>
        <v>0</v>
      </c>
      <c r="AC170" s="50">
        <f>华安!X15</f>
        <v>0</v>
      </c>
      <c r="AD170" s="50">
        <f>华安!Y15</f>
        <v>0.6</v>
      </c>
      <c r="AE170" s="50">
        <f>华安!Z15</f>
        <v>0</v>
      </c>
      <c r="AF170" s="50">
        <f>华安!AA15</f>
        <v>0</v>
      </c>
      <c r="AG170" s="40">
        <f t="shared" si="67"/>
        <v>488.3270060000001</v>
      </c>
      <c r="AH170" s="55">
        <f t="shared" si="59"/>
        <v>45.194540120314677</v>
      </c>
      <c r="AI170" s="55">
        <f t="shared" si="68"/>
        <v>1.0465782682705367</v>
      </c>
    </row>
    <row r="171" spans="1:35" s="57" customFormat="1" ht="16.899999999999999" customHeight="1">
      <c r="A171" s="142"/>
      <c r="B171" s="46" t="s">
        <v>60</v>
      </c>
      <c r="C171" s="50">
        <f>太平!B15</f>
        <v>9.7687240000000006</v>
      </c>
      <c r="D171" s="50">
        <f>太平!C15</f>
        <v>0.1</v>
      </c>
      <c r="E171" s="50">
        <f>太平!D15</f>
        <v>0</v>
      </c>
      <c r="F171" s="50">
        <f>太平!E15</f>
        <v>0</v>
      </c>
      <c r="G171" s="50">
        <f>太平!F15</f>
        <v>0.20766000000000001</v>
      </c>
      <c r="H171" s="50">
        <f>太平!G15</f>
        <v>1100.6052119999999</v>
      </c>
      <c r="I171" s="50">
        <f>太平!H15</f>
        <v>1193.271587</v>
      </c>
      <c r="J171" s="50">
        <f>太平!I15</f>
        <v>0</v>
      </c>
      <c r="K171" s="50">
        <f>太平!J15</f>
        <v>0</v>
      </c>
      <c r="L171" s="50">
        <f>太平!K15</f>
        <v>22.133901999999999</v>
      </c>
      <c r="M171" s="50">
        <f>太平!L15</f>
        <v>0</v>
      </c>
      <c r="N171" s="50">
        <f>太平!M15</f>
        <v>0</v>
      </c>
      <c r="O171" s="47">
        <f t="shared" si="69"/>
        <v>2326.0870849999997</v>
      </c>
      <c r="P171" s="47">
        <f>太平!AD15</f>
        <v>91.421952999999988</v>
      </c>
      <c r="Q171" s="51">
        <f>太平!O15</f>
        <v>9.0489925574003163</v>
      </c>
      <c r="R171" s="55">
        <f t="shared" si="66"/>
        <v>2.1296441361825909</v>
      </c>
      <c r="S171" s="142"/>
      <c r="T171" s="46" t="s">
        <v>60</v>
      </c>
      <c r="U171" s="50">
        <f>太平!P15</f>
        <v>0</v>
      </c>
      <c r="V171" s="50">
        <f>太平!Q15</f>
        <v>0</v>
      </c>
      <c r="W171" s="50">
        <f>太平!R15</f>
        <v>0</v>
      </c>
      <c r="X171" s="50">
        <f>太平!S15</f>
        <v>0</v>
      </c>
      <c r="Y171" s="50">
        <f>太平!T15</f>
        <v>0</v>
      </c>
      <c r="Z171" s="50">
        <f>太平!U15</f>
        <v>404.26557300000002</v>
      </c>
      <c r="AA171" s="50">
        <f>太平!V15</f>
        <v>642.275575</v>
      </c>
      <c r="AB171" s="50">
        <f>太平!W15</f>
        <v>0</v>
      </c>
      <c r="AC171" s="50">
        <f>太平!X15</f>
        <v>0</v>
      </c>
      <c r="AD171" s="50">
        <f>太平!Y15</f>
        <v>33.160511</v>
      </c>
      <c r="AE171" s="50">
        <f>太平!Z15</f>
        <v>0</v>
      </c>
      <c r="AF171" s="50">
        <f>太平!AA15</f>
        <v>0</v>
      </c>
      <c r="AG171" s="40">
        <f t="shared" si="67"/>
        <v>1079.7016590000001</v>
      </c>
      <c r="AH171" s="55">
        <f t="shared" si="59"/>
        <v>46.417078103505325</v>
      </c>
      <c r="AI171" s="55">
        <f t="shared" si="68"/>
        <v>2.3140073734219104</v>
      </c>
    </row>
    <row r="172" spans="1:35" s="57" customFormat="1" ht="16.899999999999999" customHeight="1">
      <c r="A172" s="142"/>
      <c r="B172" s="61" t="s">
        <v>59</v>
      </c>
      <c r="C172" s="62">
        <f>天安!B15</f>
        <v>47.18</v>
      </c>
      <c r="D172" s="62">
        <f>天安!C15</f>
        <v>17.4053</v>
      </c>
      <c r="E172" s="62">
        <f>天安!D15</f>
        <v>3.0630000000000002</v>
      </c>
      <c r="F172" s="62">
        <f>天安!E15</f>
        <v>0</v>
      </c>
      <c r="G172" s="62">
        <f>天安!F15</f>
        <v>19.321000000000002</v>
      </c>
      <c r="H172" s="62">
        <f>天安!G15</f>
        <v>327.35905200000002</v>
      </c>
      <c r="I172" s="62">
        <f>天安!H15</f>
        <v>177.505933</v>
      </c>
      <c r="J172" s="62">
        <f>天安!I15</f>
        <v>0</v>
      </c>
      <c r="K172" s="62">
        <f>天安!J15</f>
        <v>0</v>
      </c>
      <c r="L172" s="62">
        <f>天安!K15</f>
        <v>64.028239999999997</v>
      </c>
      <c r="M172" s="62">
        <f>天安!L15</f>
        <v>0</v>
      </c>
      <c r="N172" s="62">
        <f>天安!M15</f>
        <v>0</v>
      </c>
      <c r="O172" s="66">
        <f t="shared" si="69"/>
        <v>655.86252500000001</v>
      </c>
      <c r="P172" s="66">
        <f>天安!AD15</f>
        <v>143.24535800000001</v>
      </c>
      <c r="Q172" s="65">
        <f>天安!O15</f>
        <v>5.4944592532324181</v>
      </c>
      <c r="R172" s="67">
        <f t="shared" si="66"/>
        <v>0.60047355471566888</v>
      </c>
      <c r="S172" s="142"/>
      <c r="T172" s="61" t="s">
        <v>59</v>
      </c>
      <c r="U172" s="62">
        <f>天安!P15</f>
        <v>0</v>
      </c>
      <c r="V172" s="62">
        <f>天安!Q15</f>
        <v>0</v>
      </c>
      <c r="W172" s="62">
        <f>天安!R15</f>
        <v>0</v>
      </c>
      <c r="X172" s="62">
        <f>天安!S15</f>
        <v>0</v>
      </c>
      <c r="Y172" s="62">
        <f>天安!T15</f>
        <v>10.5</v>
      </c>
      <c r="Z172" s="62">
        <f>天安!U15</f>
        <v>127.13641600000001</v>
      </c>
      <c r="AA172" s="62">
        <f>天安!V15</f>
        <v>159.28993800000001</v>
      </c>
      <c r="AB172" s="62">
        <f>天安!W15</f>
        <v>0</v>
      </c>
      <c r="AC172" s="62">
        <f>天安!X15</f>
        <v>0</v>
      </c>
      <c r="AD172" s="62">
        <f>天安!Y15</f>
        <v>3.5066119999999996</v>
      </c>
      <c r="AE172" s="62">
        <f>天安!Z15</f>
        <v>0</v>
      </c>
      <c r="AF172" s="62">
        <f>天安!AA15</f>
        <v>0</v>
      </c>
      <c r="AG172" s="63">
        <f t="shared" si="67"/>
        <v>300.43296600000002</v>
      </c>
      <c r="AH172" s="67">
        <f t="shared" si="59"/>
        <v>45.807307865318272</v>
      </c>
      <c r="AI172" s="67">
        <f t="shared" si="68"/>
        <v>0.64388536661775575</v>
      </c>
    </row>
    <row r="173" spans="1:35" s="57" customFormat="1" ht="16.899999999999999" customHeight="1">
      <c r="A173" s="142"/>
      <c r="B173" s="46" t="s">
        <v>61</v>
      </c>
      <c r="C173" s="50">
        <f>大地!B15</f>
        <v>27.425144</v>
      </c>
      <c r="D173" s="50">
        <f>大地!C15</f>
        <v>15.395613000000001</v>
      </c>
      <c r="E173" s="50">
        <f>大地!D15</f>
        <v>5.7520249999999997</v>
      </c>
      <c r="F173" s="50">
        <f>大地!E15</f>
        <v>10.867658</v>
      </c>
      <c r="G173" s="50">
        <f>大地!F15</f>
        <v>129.94330300000001</v>
      </c>
      <c r="H173" s="50">
        <f>大地!G15</f>
        <v>1350.416641</v>
      </c>
      <c r="I173" s="50">
        <f>大地!H15</f>
        <v>461.41044199999999</v>
      </c>
      <c r="J173" s="50">
        <f>大地!I15</f>
        <v>0</v>
      </c>
      <c r="K173" s="50">
        <f>大地!J15</f>
        <v>0</v>
      </c>
      <c r="L173" s="50">
        <f>大地!K15</f>
        <v>85.167806999999996</v>
      </c>
      <c r="M173" s="50">
        <f>大地!L15</f>
        <v>3.5000000000000003E-2</v>
      </c>
      <c r="N173" s="50">
        <f>大地!M15</f>
        <v>0</v>
      </c>
      <c r="O173" s="47">
        <f t="shared" si="69"/>
        <v>2086.4136329999997</v>
      </c>
      <c r="P173" s="47">
        <f>大地!AD15</f>
        <v>1065.4909060000002</v>
      </c>
      <c r="Q173" s="51">
        <f>大地!O15</f>
        <v>18.165526810424623</v>
      </c>
      <c r="R173" s="55">
        <f t="shared" si="66"/>
        <v>1.9102116115183478</v>
      </c>
      <c r="S173" s="142"/>
      <c r="T173" s="46" t="s">
        <v>61</v>
      </c>
      <c r="U173" s="50">
        <f>大地!P15</f>
        <v>5.125076</v>
      </c>
      <c r="V173" s="50">
        <f>大地!Q15</f>
        <v>0</v>
      </c>
      <c r="W173" s="50">
        <f>大地!R15</f>
        <v>0</v>
      </c>
      <c r="X173" s="50">
        <f>大地!S15</f>
        <v>0</v>
      </c>
      <c r="Y173" s="50">
        <f>大地!T15</f>
        <v>29.327231000000001</v>
      </c>
      <c r="Z173" s="50">
        <f>大地!U15</f>
        <v>620.18858899999998</v>
      </c>
      <c r="AA173" s="50">
        <f>大地!V15</f>
        <v>257.37730199999999</v>
      </c>
      <c r="AB173" s="50">
        <f>大地!W15</f>
        <v>0</v>
      </c>
      <c r="AC173" s="50">
        <f>大地!X15</f>
        <v>0</v>
      </c>
      <c r="AD173" s="50">
        <f>大地!Y15</f>
        <v>36.814981000000003</v>
      </c>
      <c r="AE173" s="50">
        <f>大地!Z15</f>
        <v>0</v>
      </c>
      <c r="AF173" s="50">
        <f>大地!AA15</f>
        <v>0</v>
      </c>
      <c r="AG173" s="40">
        <f t="shared" si="67"/>
        <v>948.83317899999997</v>
      </c>
      <c r="AH173" s="55">
        <f t="shared" si="59"/>
        <v>45.476753218665344</v>
      </c>
      <c r="AI173" s="55">
        <f t="shared" si="68"/>
        <v>2.0335311648839016</v>
      </c>
    </row>
    <row r="174" spans="1:35" s="57" customFormat="1" ht="16.899999999999999" customHeight="1">
      <c r="A174" s="142"/>
      <c r="B174" s="46" t="s">
        <v>181</v>
      </c>
      <c r="C174" s="50">
        <f>中华联合!B15</f>
        <v>236.065867</v>
      </c>
      <c r="D174" s="50">
        <f>中华联合!C15</f>
        <v>161.98367999999999</v>
      </c>
      <c r="E174" s="50">
        <f>中华联合!D15</f>
        <v>0.73160000000000003</v>
      </c>
      <c r="F174" s="50">
        <f>中华联合!E15</f>
        <v>4.2133330000000004</v>
      </c>
      <c r="G174" s="50">
        <f>中华联合!F15</f>
        <v>876.10574199999996</v>
      </c>
      <c r="H174" s="50">
        <f>中华联合!G15</f>
        <v>4342.7924000000003</v>
      </c>
      <c r="I174" s="50">
        <f>中华联合!H15</f>
        <v>2586.864411</v>
      </c>
      <c r="J174" s="50">
        <f>中华联合!I15</f>
        <v>5812.6257019999994</v>
      </c>
      <c r="K174" s="50">
        <f>中华联合!J15</f>
        <v>0</v>
      </c>
      <c r="L174" s="50">
        <f>中华联合!K15</f>
        <v>651.68206299999997</v>
      </c>
      <c r="M174" s="50">
        <f>中华联合!L15</f>
        <v>3281.7511939999999</v>
      </c>
      <c r="N174" s="50">
        <f>中华联合!M15</f>
        <v>0</v>
      </c>
      <c r="O174" s="47">
        <f t="shared" si="69"/>
        <v>17954.815992</v>
      </c>
      <c r="P174" s="47">
        <f>中华联合!AD15</f>
        <v>1862.7037649999997</v>
      </c>
      <c r="Q174" s="51">
        <f>中华联合!O15</f>
        <v>24.669353883630571</v>
      </c>
      <c r="R174" s="55">
        <f t="shared" si="66"/>
        <v>16.438494001440283</v>
      </c>
      <c r="S174" s="142"/>
      <c r="T174" s="46" t="s">
        <v>181</v>
      </c>
      <c r="U174" s="50">
        <f>中华联合!P15</f>
        <v>30.771999999999998</v>
      </c>
      <c r="V174" s="50">
        <f>中华联合!Q15</f>
        <v>45.064999999999998</v>
      </c>
      <c r="W174" s="50">
        <f>中华联合!R15</f>
        <v>0</v>
      </c>
      <c r="X174" s="50">
        <f>中华联合!S15</f>
        <v>5.0999999999999996</v>
      </c>
      <c r="Y174" s="50">
        <f>中华联合!T15</f>
        <v>423.02045199999998</v>
      </c>
      <c r="Z174" s="50">
        <f>中华联合!U15</f>
        <v>2090.8075440000002</v>
      </c>
      <c r="AA174" s="50">
        <f>中华联合!V15</f>
        <v>1593.3901050000002</v>
      </c>
      <c r="AB174" s="50">
        <f>中华联合!W15</f>
        <v>1945.892975</v>
      </c>
      <c r="AC174" s="50">
        <f>中华联合!X15</f>
        <v>0</v>
      </c>
      <c r="AD174" s="50">
        <f>中华联合!Y15</f>
        <v>301.89399400000002</v>
      </c>
      <c r="AE174" s="50">
        <f>中华联合!Z15</f>
        <v>1555.11283</v>
      </c>
      <c r="AF174" s="50">
        <f>中华联合!AA15</f>
        <v>0</v>
      </c>
      <c r="AG174" s="40">
        <f t="shared" si="67"/>
        <v>7991.0549000000001</v>
      </c>
      <c r="AH174" s="55">
        <f t="shared" si="59"/>
        <v>44.506470595747224</v>
      </c>
      <c r="AI174" s="55">
        <f t="shared" si="68"/>
        <v>17.126360607008461</v>
      </c>
    </row>
    <row r="175" spans="1:35" s="57" customFormat="1" ht="16.899999999999999" customHeight="1">
      <c r="A175" s="142"/>
      <c r="B175" s="61" t="s">
        <v>63</v>
      </c>
      <c r="C175" s="62">
        <f>安邦!B15</f>
        <v>0</v>
      </c>
      <c r="D175" s="62">
        <f>安邦!C15</f>
        <v>0</v>
      </c>
      <c r="E175" s="62">
        <f>安邦!D15</f>
        <v>0</v>
      </c>
      <c r="F175" s="62">
        <f>安邦!E15</f>
        <v>0</v>
      </c>
      <c r="G175" s="62">
        <f>安邦!F15</f>
        <v>2.9807999999999999</v>
      </c>
      <c r="H175" s="62">
        <f>安邦!G15</f>
        <v>47.814884999999997</v>
      </c>
      <c r="I175" s="62">
        <f>安邦!H15</f>
        <v>17.594639999999998</v>
      </c>
      <c r="J175" s="62">
        <f>安邦!I15</f>
        <v>0</v>
      </c>
      <c r="K175" s="62">
        <f>安邦!J15</f>
        <v>0</v>
      </c>
      <c r="L175" s="62">
        <f>安邦!K15</f>
        <v>1.4255</v>
      </c>
      <c r="M175" s="62">
        <f>安邦!L15</f>
        <v>0</v>
      </c>
      <c r="N175" s="62">
        <f>安邦!M15</f>
        <v>0</v>
      </c>
      <c r="O175" s="66">
        <f t="shared" si="69"/>
        <v>69.81582499999999</v>
      </c>
      <c r="P175" s="66">
        <f>安邦!AD15</f>
        <v>18.55011</v>
      </c>
      <c r="Q175" s="65">
        <f>安邦!O15</f>
        <v>-19.47</v>
      </c>
      <c r="R175" s="67">
        <f t="shared" si="66"/>
        <v>6.3919731674190489E-2</v>
      </c>
      <c r="S175" s="142"/>
      <c r="T175" s="61" t="s">
        <v>63</v>
      </c>
      <c r="U175" s="62">
        <f>安邦!P15</f>
        <v>0</v>
      </c>
      <c r="V175" s="62">
        <f>安邦!Q15</f>
        <v>0</v>
      </c>
      <c r="W175" s="62">
        <f>安邦!R15</f>
        <v>0</v>
      </c>
      <c r="X175" s="62">
        <f>安邦!S15</f>
        <v>0</v>
      </c>
      <c r="Y175" s="62">
        <f>安邦!T15</f>
        <v>0</v>
      </c>
      <c r="Z175" s="62">
        <f>安邦!U15</f>
        <v>21.844255</v>
      </c>
      <c r="AA175" s="62">
        <f>安邦!V15</f>
        <v>17.983774</v>
      </c>
      <c r="AB175" s="62">
        <f>安邦!W15</f>
        <v>0</v>
      </c>
      <c r="AC175" s="62">
        <f>安邦!X15</f>
        <v>0</v>
      </c>
      <c r="AD175" s="62">
        <f>安邦!Y15</f>
        <v>0</v>
      </c>
      <c r="AE175" s="62">
        <f>安邦!Z15</f>
        <v>0</v>
      </c>
      <c r="AF175" s="62">
        <f>安邦!AA15</f>
        <v>0.18129999999999999</v>
      </c>
      <c r="AG175" s="63">
        <f t="shared" si="67"/>
        <v>40.009329000000001</v>
      </c>
      <c r="AH175" s="67">
        <f t="shared" si="59"/>
        <v>57.306962998718426</v>
      </c>
      <c r="AI175" s="67">
        <f t="shared" si="68"/>
        <v>8.5747652177742051E-2</v>
      </c>
    </row>
    <row r="176" spans="1:35" s="57" customFormat="1" ht="16.899999999999999" customHeight="1">
      <c r="A176" s="142"/>
      <c r="B176" s="46" t="s">
        <v>64</v>
      </c>
      <c r="C176" s="50">
        <f>阳光!B15</f>
        <v>152.94250300000002</v>
      </c>
      <c r="D176" s="50">
        <f>阳光!C15</f>
        <v>47.575668999999998</v>
      </c>
      <c r="E176" s="50">
        <f>阳光!D15</f>
        <v>1</v>
      </c>
      <c r="F176" s="50">
        <f>阳光!E15</f>
        <v>6.0488109999999997</v>
      </c>
      <c r="G176" s="50">
        <f>阳光!F15</f>
        <v>481.38196199999999</v>
      </c>
      <c r="H176" s="50">
        <f>阳光!G15</f>
        <v>1063.8012670000001</v>
      </c>
      <c r="I176" s="50">
        <f>阳光!H15</f>
        <v>462.50350499999996</v>
      </c>
      <c r="J176" s="50">
        <f>阳光!I15</f>
        <v>0</v>
      </c>
      <c r="K176" s="50">
        <f>阳光!J15</f>
        <v>2.4</v>
      </c>
      <c r="L176" s="50">
        <f>阳光!K15</f>
        <v>453.79532</v>
      </c>
      <c r="M176" s="50">
        <f>阳光!L15</f>
        <v>0</v>
      </c>
      <c r="N176" s="50">
        <f>阳光!M15</f>
        <v>0</v>
      </c>
      <c r="O176" s="47">
        <f t="shared" si="69"/>
        <v>2671.4490370000003</v>
      </c>
      <c r="P176" s="47">
        <f>阳光!AD15</f>
        <v>888.8515359999999</v>
      </c>
      <c r="Q176" s="51">
        <f>阳光!O15</f>
        <v>9.3115802731429191</v>
      </c>
      <c r="R176" s="55">
        <f t="shared" si="66"/>
        <v>2.4458395446349681</v>
      </c>
      <c r="S176" s="142"/>
      <c r="T176" s="46" t="s">
        <v>64</v>
      </c>
      <c r="U176" s="50">
        <f>阳光!P15</f>
        <v>0.56620000000000004</v>
      </c>
      <c r="V176" s="50">
        <f>阳光!Q15</f>
        <v>1.33758</v>
      </c>
      <c r="W176" s="50">
        <f>阳光!R15</f>
        <v>20.468599999999999</v>
      </c>
      <c r="X176" s="50">
        <f>阳光!S15</f>
        <v>0</v>
      </c>
      <c r="Y176" s="50">
        <f>阳光!T15</f>
        <v>227.71763100000001</v>
      </c>
      <c r="Z176" s="50">
        <f>阳光!U15</f>
        <v>489.70964100000003</v>
      </c>
      <c r="AA176" s="50">
        <f>阳光!V15</f>
        <v>288.85437300000001</v>
      </c>
      <c r="AB176" s="50">
        <f>阳光!W15</f>
        <v>0</v>
      </c>
      <c r="AC176" s="50">
        <f>阳光!X15</f>
        <v>0</v>
      </c>
      <c r="AD176" s="50">
        <f>阳光!Y15</f>
        <v>90.145880000000005</v>
      </c>
      <c r="AE176" s="50">
        <f>阳光!Z15</f>
        <v>0</v>
      </c>
      <c r="AF176" s="50">
        <f>阳光!AA15</f>
        <v>0</v>
      </c>
      <c r="AG176" s="40">
        <f t="shared" si="67"/>
        <v>1118.7999050000001</v>
      </c>
      <c r="AH176" s="55">
        <f t="shared" si="59"/>
        <v>41.879889509567313</v>
      </c>
      <c r="AI176" s="55">
        <f t="shared" si="68"/>
        <v>2.3978024002959626</v>
      </c>
    </row>
    <row r="177" spans="1:35" s="57" customFormat="1" ht="16.899999999999999" customHeight="1">
      <c r="A177" s="142"/>
      <c r="B177" s="46" t="s">
        <v>96</v>
      </c>
      <c r="C177" s="50">
        <f>国寿产险!B15</f>
        <v>153.504358</v>
      </c>
      <c r="D177" s="50">
        <f>国寿产险!C15</f>
        <v>78.231374000000002</v>
      </c>
      <c r="E177" s="50">
        <f>国寿产险!D15</f>
        <v>133.88155</v>
      </c>
      <c r="F177" s="50">
        <f>国寿产险!E15</f>
        <v>3.2340439999999999</v>
      </c>
      <c r="G177" s="50">
        <f>国寿产险!F15</f>
        <v>134.298011</v>
      </c>
      <c r="H177" s="50">
        <f>国寿产险!G15</f>
        <v>4506.1350950000005</v>
      </c>
      <c r="I177" s="50">
        <f>国寿产险!H15</f>
        <v>2421.9904929999998</v>
      </c>
      <c r="J177" s="50">
        <f>国寿产险!I15</f>
        <v>0</v>
      </c>
      <c r="K177" s="50">
        <f>国寿产险!J15</f>
        <v>0</v>
      </c>
      <c r="L177" s="50">
        <f>国寿产险!K15</f>
        <v>179.03983400000001</v>
      </c>
      <c r="M177" s="50">
        <f>国寿产险!L15</f>
        <v>0</v>
      </c>
      <c r="N177" s="50">
        <f>国寿产险!M15</f>
        <v>0</v>
      </c>
      <c r="O177" s="47">
        <f t="shared" si="69"/>
        <v>7610.3147589999999</v>
      </c>
      <c r="P177" s="47">
        <f>国寿产险!AD15</f>
        <v>1824.059636</v>
      </c>
      <c r="Q177" s="50">
        <f>国寿产险!O15</f>
        <v>55.6</v>
      </c>
      <c r="R177" s="55">
        <f t="shared" si="66"/>
        <v>6.9676076641851861</v>
      </c>
      <c r="S177" s="142"/>
      <c r="T177" s="46" t="s">
        <v>97</v>
      </c>
      <c r="U177" s="50">
        <f>国寿产险!P15</f>
        <v>0.99175800000000003</v>
      </c>
      <c r="V177" s="50">
        <f>国寿产险!Q15</f>
        <v>0.98172900000000007</v>
      </c>
      <c r="W177" s="50">
        <f>国寿产险!R15</f>
        <v>0.81888100000000008</v>
      </c>
      <c r="X177" s="50">
        <f>国寿产险!S15</f>
        <v>3.5360000000000003E-2</v>
      </c>
      <c r="Y177" s="50">
        <f>国寿产险!T15</f>
        <v>111.15190200000001</v>
      </c>
      <c r="Z177" s="50">
        <f>国寿产险!U15</f>
        <v>1679.7237719999998</v>
      </c>
      <c r="AA177" s="50">
        <f>国寿产险!V15</f>
        <v>1221.7455910000001</v>
      </c>
      <c r="AB177" s="50">
        <f>国寿产险!W15</f>
        <v>0</v>
      </c>
      <c r="AC177" s="50">
        <f>国寿产险!X15</f>
        <v>0</v>
      </c>
      <c r="AD177" s="50">
        <f>国寿产险!Y15</f>
        <v>53.854911000000001</v>
      </c>
      <c r="AE177" s="50">
        <f>国寿产险!Z15</f>
        <v>0</v>
      </c>
      <c r="AF177" s="50">
        <f>国寿产险!AA15</f>
        <v>0</v>
      </c>
      <c r="AG177" s="40">
        <f>SUM(U177:AF177)</f>
        <v>3069.3039039999999</v>
      </c>
      <c r="AH177" s="55">
        <f>AG177*100/O177</f>
        <v>40.330840460576539</v>
      </c>
      <c r="AI177" s="55">
        <f t="shared" si="68"/>
        <v>6.5781059109483628</v>
      </c>
    </row>
    <row r="178" spans="1:35" s="57" customFormat="1" ht="16.899999999999999" customHeight="1">
      <c r="A178" s="142"/>
      <c r="B178" s="61" t="s">
        <v>66</v>
      </c>
      <c r="C178" s="62">
        <f>都邦!B15</f>
        <v>0</v>
      </c>
      <c r="D178" s="62">
        <f>都邦!C15</f>
        <v>0</v>
      </c>
      <c r="E178" s="62">
        <f>都邦!D15</f>
        <v>0</v>
      </c>
      <c r="F178" s="62">
        <f>都邦!E15</f>
        <v>0</v>
      </c>
      <c r="G178" s="62">
        <f>都邦!F15</f>
        <v>0</v>
      </c>
      <c r="H178" s="62">
        <f>都邦!G15</f>
        <v>0</v>
      </c>
      <c r="I178" s="62">
        <f>都邦!H15</f>
        <v>0</v>
      </c>
      <c r="J178" s="62">
        <f>都邦!I15</f>
        <v>0</v>
      </c>
      <c r="K178" s="62">
        <f>都邦!J15</f>
        <v>0</v>
      </c>
      <c r="L178" s="62">
        <f>都邦!K15</f>
        <v>0</v>
      </c>
      <c r="M178" s="62">
        <f>都邦!L15</f>
        <v>0</v>
      </c>
      <c r="N178" s="62">
        <f>都邦!M15</f>
        <v>0</v>
      </c>
      <c r="O178" s="66">
        <f t="shared" si="69"/>
        <v>0</v>
      </c>
      <c r="P178" s="66">
        <f>都邦!AD15</f>
        <v>0</v>
      </c>
      <c r="Q178" s="65">
        <f>都邦!O15</f>
        <v>0</v>
      </c>
      <c r="R178" s="67">
        <f t="shared" si="66"/>
        <v>0</v>
      </c>
      <c r="S178" s="142"/>
      <c r="T178" s="61" t="s">
        <v>66</v>
      </c>
      <c r="U178" s="62">
        <f>都邦!P15</f>
        <v>0</v>
      </c>
      <c r="V178" s="62">
        <f>都邦!Q15</f>
        <v>0</v>
      </c>
      <c r="W178" s="62">
        <f>都邦!R15</f>
        <v>0</v>
      </c>
      <c r="X178" s="62">
        <f>都邦!S15</f>
        <v>0</v>
      </c>
      <c r="Y178" s="62">
        <f>都邦!T15</f>
        <v>0</v>
      </c>
      <c r="Z178" s="62">
        <f>都邦!U15</f>
        <v>2.46</v>
      </c>
      <c r="AA178" s="62">
        <f>都邦!V15</f>
        <v>0</v>
      </c>
      <c r="AB178" s="62">
        <f>都邦!W15</f>
        <v>0</v>
      </c>
      <c r="AC178" s="62">
        <f>都邦!X15</f>
        <v>0</v>
      </c>
      <c r="AD178" s="62">
        <f>都邦!Y15</f>
        <v>0</v>
      </c>
      <c r="AE178" s="62">
        <f>都邦!Z15</f>
        <v>0</v>
      </c>
      <c r="AF178" s="62">
        <f>都邦!AA15</f>
        <v>0</v>
      </c>
      <c r="AG178" s="63">
        <f t="shared" si="67"/>
        <v>2.46</v>
      </c>
      <c r="AH178" s="67" t="e">
        <f t="shared" si="59"/>
        <v>#DIV/0!</v>
      </c>
      <c r="AI178" s="67">
        <f t="shared" si="68"/>
        <v>5.2722509881944143E-3</v>
      </c>
    </row>
    <row r="179" spans="1:35" s="57" customFormat="1" ht="16.899999999999999" customHeight="1">
      <c r="A179" s="142"/>
      <c r="B179" s="46" t="s">
        <v>68</v>
      </c>
      <c r="C179" s="50">
        <f>渤海!B15</f>
        <v>6.4</v>
      </c>
      <c r="D179" s="50">
        <f>渤海!C15</f>
        <v>0</v>
      </c>
      <c r="E179" s="50">
        <f>渤海!D15</f>
        <v>0</v>
      </c>
      <c r="F179" s="50">
        <f>渤海!E15</f>
        <v>0</v>
      </c>
      <c r="G179" s="50">
        <f>渤海!F15</f>
        <v>4</v>
      </c>
      <c r="H179" s="50">
        <f>渤海!G15</f>
        <v>220.74905099999998</v>
      </c>
      <c r="I179" s="50">
        <f>渤海!H15</f>
        <v>140.662136</v>
      </c>
      <c r="J179" s="50">
        <f>渤海!I15</f>
        <v>0</v>
      </c>
      <c r="K179" s="50">
        <f>渤海!J15</f>
        <v>0</v>
      </c>
      <c r="L179" s="50">
        <f>渤海!K15</f>
        <v>3.9727139999999999</v>
      </c>
      <c r="M179" s="50">
        <f>渤海!L15</f>
        <v>1.0812999999999999</v>
      </c>
      <c r="N179" s="50">
        <f>渤海!M15</f>
        <v>0</v>
      </c>
      <c r="O179" s="47">
        <f t="shared" si="69"/>
        <v>376.86520100000001</v>
      </c>
      <c r="P179" s="47">
        <f>渤海!AD15</f>
        <v>119.47690700000001</v>
      </c>
      <c r="Q179" s="51">
        <f>渤海!O15</f>
        <v>-44.02</v>
      </c>
      <c r="R179" s="55">
        <f t="shared" si="66"/>
        <v>0.34503814178604736</v>
      </c>
      <c r="S179" s="142"/>
      <c r="T179" s="46" t="s">
        <v>68</v>
      </c>
      <c r="U179" s="50">
        <f>渤海!P15</f>
        <v>0</v>
      </c>
      <c r="V179" s="50">
        <f>渤海!Q15</f>
        <v>0</v>
      </c>
      <c r="W179" s="50">
        <f>渤海!R15</f>
        <v>0</v>
      </c>
      <c r="X179" s="50">
        <f>渤海!S15</f>
        <v>0</v>
      </c>
      <c r="Y179" s="50">
        <f>渤海!T15</f>
        <v>0</v>
      </c>
      <c r="Z179" s="50">
        <f>渤海!U15</f>
        <v>231.56127799999999</v>
      </c>
      <c r="AA179" s="50">
        <f>渤海!V15</f>
        <v>224.33650099999997</v>
      </c>
      <c r="AB179" s="50">
        <f>渤海!W15</f>
        <v>0</v>
      </c>
      <c r="AC179" s="50">
        <f>渤海!X15</f>
        <v>0</v>
      </c>
      <c r="AD179" s="50">
        <f>渤海!Y15</f>
        <v>0</v>
      </c>
      <c r="AE179" s="50">
        <f>渤海!Z15</f>
        <v>0.15687499999999999</v>
      </c>
      <c r="AF179" s="50">
        <f>渤海!AA15</f>
        <v>0</v>
      </c>
      <c r="AG179" s="40">
        <f t="shared" si="67"/>
        <v>456.05465399999997</v>
      </c>
      <c r="AH179" s="55">
        <f t="shared" si="59"/>
        <v>121.01267317594545</v>
      </c>
      <c r="AI179" s="55">
        <f t="shared" si="68"/>
        <v>0.97741243911469977</v>
      </c>
    </row>
    <row r="180" spans="1:35" s="57" customFormat="1" ht="16.899999999999999" customHeight="1">
      <c r="A180" s="142"/>
      <c r="B180" s="46" t="s">
        <v>95</v>
      </c>
      <c r="C180" s="50">
        <f>中银!B15</f>
        <v>10.477063000000001</v>
      </c>
      <c r="D180" s="50">
        <f>中银!C15</f>
        <v>39.583024000000002</v>
      </c>
      <c r="E180" s="50">
        <f>中银!D15</f>
        <v>0</v>
      </c>
      <c r="F180" s="50">
        <f>中银!E15</f>
        <v>0</v>
      </c>
      <c r="G180" s="50">
        <f>中银!F15</f>
        <v>66.152826000000005</v>
      </c>
      <c r="H180" s="50">
        <f>中银!G15</f>
        <v>123.21550499999998</v>
      </c>
      <c r="I180" s="50">
        <f>中银!H15</f>
        <v>44.063958</v>
      </c>
      <c r="J180" s="50">
        <f>中银!I15</f>
        <v>0</v>
      </c>
      <c r="K180" s="50">
        <f>中银!J15</f>
        <v>0.72</v>
      </c>
      <c r="L180" s="50">
        <f>中银!K15</f>
        <v>12.198</v>
      </c>
      <c r="M180" s="50">
        <f>中银!L15</f>
        <v>136.18799999999999</v>
      </c>
      <c r="N180" s="50">
        <f>中银!M15</f>
        <v>0</v>
      </c>
      <c r="O180" s="47">
        <f t="shared" si="69"/>
        <v>432.59837599999997</v>
      </c>
      <c r="P180" s="47">
        <f>中银!AD15</f>
        <v>0</v>
      </c>
      <c r="Q180" s="50">
        <f>中银!O15</f>
        <v>-8.2285974480831374</v>
      </c>
      <c r="R180" s="55">
        <f t="shared" si="66"/>
        <v>0.39606453288506682</v>
      </c>
      <c r="S180" s="142"/>
      <c r="T180" s="46" t="s">
        <v>95</v>
      </c>
      <c r="U180" s="50">
        <f>中银!P15</f>
        <v>0</v>
      </c>
      <c r="V180" s="50">
        <f>中银!Q15</f>
        <v>0</v>
      </c>
      <c r="W180" s="50">
        <f>中银!R15</f>
        <v>0</v>
      </c>
      <c r="X180" s="50">
        <f>中银!S15</f>
        <v>0</v>
      </c>
      <c r="Y180" s="50">
        <f>中银!T15</f>
        <v>6.5406469999999999</v>
      </c>
      <c r="Z180" s="50">
        <f>中银!U15</f>
        <v>84.399190000000004</v>
      </c>
      <c r="AA180" s="50">
        <f>中银!V15</f>
        <v>30.347402000000002</v>
      </c>
      <c r="AB180" s="50">
        <f>中银!W15</f>
        <v>0</v>
      </c>
      <c r="AC180" s="50">
        <f>中银!X15</f>
        <v>0</v>
      </c>
      <c r="AD180" s="50">
        <f>中银!Y15</f>
        <v>1.018408</v>
      </c>
      <c r="AE180" s="50">
        <f>中银!Z15</f>
        <v>5.6025879999999999</v>
      </c>
      <c r="AF180" s="50">
        <f>中银!AA15</f>
        <v>0</v>
      </c>
      <c r="AG180" s="40">
        <f>SUM(U180:AF180)</f>
        <v>127.908235</v>
      </c>
      <c r="AH180" s="55">
        <f>AG180*100/O180</f>
        <v>29.567433003955617</v>
      </c>
      <c r="AI180" s="55">
        <f t="shared" si="68"/>
        <v>0.27413183673859898</v>
      </c>
    </row>
    <row r="181" spans="1:35" s="57" customFormat="1" ht="16.899999999999999" customHeight="1">
      <c r="A181" s="142"/>
      <c r="B181" s="46" t="s">
        <v>178</v>
      </c>
      <c r="C181" s="50">
        <f>出口信用!B15</f>
        <v>0</v>
      </c>
      <c r="D181" s="50">
        <f>出口信用!C15</f>
        <v>0</v>
      </c>
      <c r="E181" s="50">
        <f>出口信用!D15</f>
        <v>0</v>
      </c>
      <c r="F181" s="50">
        <f>出口信用!E15</f>
        <v>0</v>
      </c>
      <c r="G181" s="50">
        <f>出口信用!F15</f>
        <v>0</v>
      </c>
      <c r="H181" s="50">
        <f>出口信用!G15</f>
        <v>0</v>
      </c>
      <c r="I181" s="50">
        <f>出口信用!H15</f>
        <v>0</v>
      </c>
      <c r="J181" s="50">
        <f>出口信用!I15</f>
        <v>0</v>
      </c>
      <c r="K181" s="50">
        <f>出口信用!J15</f>
        <v>736.4</v>
      </c>
      <c r="L181" s="50">
        <f>出口信用!K15</f>
        <v>0</v>
      </c>
      <c r="M181" s="50">
        <f>出口信用!L15</f>
        <v>0</v>
      </c>
      <c r="N181" s="50">
        <f>出口信用!M15</f>
        <v>0</v>
      </c>
      <c r="O181" s="47">
        <f t="shared" si="69"/>
        <v>736.4</v>
      </c>
      <c r="P181" s="47">
        <f>出口信用!AD15</f>
        <v>0</v>
      </c>
      <c r="Q181" s="50">
        <f>出口信用!O15</f>
        <v>-5.1397655545536498</v>
      </c>
      <c r="R181" s="55">
        <f t="shared" si="66"/>
        <v>0.67420947048715507</v>
      </c>
      <c r="S181" s="142"/>
      <c r="T181" s="46" t="s">
        <v>178</v>
      </c>
      <c r="U181" s="50">
        <f>出口信用!P15</f>
        <v>0</v>
      </c>
      <c r="V181" s="50">
        <f>出口信用!Q15</f>
        <v>0</v>
      </c>
      <c r="W181" s="50">
        <f>出口信用!R15</f>
        <v>0</v>
      </c>
      <c r="X181" s="50">
        <f>出口信用!S15</f>
        <v>0</v>
      </c>
      <c r="Y181" s="50">
        <f>出口信用!T15</f>
        <v>0</v>
      </c>
      <c r="Z181" s="50">
        <f>出口信用!U15</f>
        <v>0</v>
      </c>
      <c r="AA181" s="50">
        <f>出口信用!V15</f>
        <v>0</v>
      </c>
      <c r="AB181" s="50">
        <f>出口信用!W15</f>
        <v>0</v>
      </c>
      <c r="AC181" s="50">
        <f>出口信用!X15</f>
        <v>0</v>
      </c>
      <c r="AD181" s="50">
        <f>出口信用!Y15</f>
        <v>0</v>
      </c>
      <c r="AE181" s="50">
        <f>出口信用!Z15</f>
        <v>0</v>
      </c>
      <c r="AF181" s="50">
        <f>出口信用!AA15</f>
        <v>0</v>
      </c>
      <c r="AG181" s="40">
        <f>SUM(U181:AF181)</f>
        <v>0</v>
      </c>
      <c r="AH181" s="55">
        <f>AG181*100/O181</f>
        <v>0</v>
      </c>
      <c r="AI181" s="55">
        <f t="shared" si="68"/>
        <v>0</v>
      </c>
    </row>
    <row r="182" spans="1:35" s="59" customFormat="1" ht="16.899999999999999" customHeight="1">
      <c r="A182" s="142"/>
      <c r="B182" s="73" t="s">
        <v>36</v>
      </c>
      <c r="C182" s="68">
        <f>SUM(C167:C181)</f>
        <v>3348.168964389281</v>
      </c>
      <c r="D182" s="68">
        <f t="shared" ref="D182:P182" si="70">SUM(D167:D181)</f>
        <v>1419.67418</v>
      </c>
      <c r="E182" s="68">
        <f t="shared" si="70"/>
        <v>687.7071289999999</v>
      </c>
      <c r="F182" s="68">
        <f t="shared" si="70"/>
        <v>112.56309700000001</v>
      </c>
      <c r="G182" s="68">
        <f t="shared" si="70"/>
        <v>6932.3877260000008</v>
      </c>
      <c r="H182" s="68">
        <f t="shared" si="70"/>
        <v>47144.755466000002</v>
      </c>
      <c r="I182" s="68">
        <f t="shared" si="70"/>
        <v>23562.364824999997</v>
      </c>
      <c r="J182" s="68">
        <f t="shared" si="70"/>
        <v>15295.046406999998</v>
      </c>
      <c r="K182" s="68">
        <f t="shared" si="70"/>
        <v>781.31999999999994</v>
      </c>
      <c r="L182" s="68">
        <f t="shared" si="70"/>
        <v>3227.9662760000006</v>
      </c>
      <c r="M182" s="68">
        <f t="shared" si="70"/>
        <v>6712.2606930000002</v>
      </c>
      <c r="N182" s="68">
        <f t="shared" si="70"/>
        <v>0</v>
      </c>
      <c r="O182" s="68">
        <f t="shared" si="70"/>
        <v>109224.21476338929</v>
      </c>
      <c r="P182" s="68">
        <f t="shared" si="70"/>
        <v>21106.193426000002</v>
      </c>
      <c r="Q182" s="69">
        <v>15.701760872535164</v>
      </c>
      <c r="R182" s="70">
        <f t="shared" si="66"/>
        <v>100</v>
      </c>
      <c r="S182" s="142"/>
      <c r="T182" s="73" t="s">
        <v>36</v>
      </c>
      <c r="U182" s="68">
        <f t="shared" ref="U182:AG182" si="71">SUM(U167:U181)</f>
        <v>583.05632720000006</v>
      </c>
      <c r="V182" s="68">
        <f t="shared" si="71"/>
        <v>417.66717999999997</v>
      </c>
      <c r="W182" s="68">
        <f t="shared" si="71"/>
        <v>29.225819478000002</v>
      </c>
      <c r="X182" s="68">
        <f t="shared" si="71"/>
        <v>6.5449569999999992</v>
      </c>
      <c r="Y182" s="68">
        <f t="shared" si="71"/>
        <v>2456.7716929999997</v>
      </c>
      <c r="Z182" s="68">
        <f t="shared" si="71"/>
        <v>20196.702191200002</v>
      </c>
      <c r="AA182" s="68">
        <f t="shared" si="71"/>
        <v>14071.555335200001</v>
      </c>
      <c r="AB182" s="68">
        <f t="shared" si="71"/>
        <v>5348.0238440000003</v>
      </c>
      <c r="AC182" s="68">
        <f t="shared" si="71"/>
        <v>0</v>
      </c>
      <c r="AD182" s="68">
        <f t="shared" si="71"/>
        <v>595.44938900000011</v>
      </c>
      <c r="AE182" s="68">
        <f t="shared" si="71"/>
        <v>2953.2575590000006</v>
      </c>
      <c r="AF182" s="68">
        <f t="shared" si="71"/>
        <v>1.1328529999999999</v>
      </c>
      <c r="AG182" s="68">
        <f t="shared" si="71"/>
        <v>46659.387148078</v>
      </c>
      <c r="AH182" s="70">
        <f t="shared" si="59"/>
        <v>42.718903724009827</v>
      </c>
      <c r="AI182" s="70">
        <f t="shared" si="68"/>
        <v>100</v>
      </c>
    </row>
    <row r="183" spans="1:35" s="57" customFormat="1" ht="18" customHeight="1">
      <c r="A183" s="142" t="s">
        <v>78</v>
      </c>
      <c r="B183" s="46" t="s">
        <v>55</v>
      </c>
      <c r="C183" s="47">
        <f>人保!B16</f>
        <v>739.3</v>
      </c>
      <c r="D183" s="47">
        <f>人保!C16</f>
        <v>142</v>
      </c>
      <c r="E183" s="47">
        <f>人保!D16</f>
        <v>408.6</v>
      </c>
      <c r="F183" s="47">
        <f>人保!E16</f>
        <v>165.7</v>
      </c>
      <c r="G183" s="47">
        <f>人保!F16</f>
        <v>1904.5</v>
      </c>
      <c r="H183" s="47">
        <f>人保!G16</f>
        <v>16709.8</v>
      </c>
      <c r="I183" s="47">
        <f>人保!H16</f>
        <v>7387.1</v>
      </c>
      <c r="J183" s="47">
        <f>人保!I16</f>
        <v>10688.6</v>
      </c>
      <c r="K183" s="47">
        <f>人保!J16</f>
        <v>6.8</v>
      </c>
      <c r="L183" s="47">
        <f>人保!K16</f>
        <v>761.3</v>
      </c>
      <c r="M183" s="47">
        <f>人保!L16</f>
        <v>3793.4</v>
      </c>
      <c r="N183" s="47">
        <f>人保!M16</f>
        <v>0</v>
      </c>
      <c r="O183" s="47">
        <f>SUM(C183:N183)</f>
        <v>42707.100000000006</v>
      </c>
      <c r="P183" s="47">
        <f>人保!AD16</f>
        <v>7711.3</v>
      </c>
      <c r="Q183" s="55">
        <f>人保!O16</f>
        <v>17.45</v>
      </c>
      <c r="R183" s="55">
        <f t="shared" ref="R183:R197" si="72">O183*100/$O$197</f>
        <v>40.712592704626296</v>
      </c>
      <c r="S183" s="142" t="s">
        <v>78</v>
      </c>
      <c r="T183" s="46" t="s">
        <v>55</v>
      </c>
      <c r="U183" s="47">
        <f>人保!P16</f>
        <v>281</v>
      </c>
      <c r="V183" s="47">
        <f>人保!Q16</f>
        <v>51</v>
      </c>
      <c r="W183" s="47">
        <f>人保!R16</f>
        <v>8.1999999999999993</v>
      </c>
      <c r="X183" s="47">
        <f>人保!S16</f>
        <v>27.7</v>
      </c>
      <c r="Y183" s="47">
        <f>人保!T16</f>
        <v>790.7</v>
      </c>
      <c r="Z183" s="47">
        <f>人保!U16</f>
        <v>6185</v>
      </c>
      <c r="AA183" s="47">
        <f>人保!V16</f>
        <v>5866.3</v>
      </c>
      <c r="AB183" s="47">
        <f>人保!W16</f>
        <v>2980.8</v>
      </c>
      <c r="AC183" s="47">
        <f>人保!X16</f>
        <v>0</v>
      </c>
      <c r="AD183" s="47">
        <f>人保!Y16</f>
        <v>225.9</v>
      </c>
      <c r="AE183" s="47">
        <f>人保!Z16</f>
        <v>1598.8</v>
      </c>
      <c r="AF183" s="47">
        <f>人保!AA16</f>
        <v>0</v>
      </c>
      <c r="AG183" s="40">
        <f t="shared" si="67"/>
        <v>18015.400000000001</v>
      </c>
      <c r="AH183" s="55">
        <f t="shared" ref="AH183:AH197" si="73">AG183*100/O183</f>
        <v>42.183618180583558</v>
      </c>
      <c r="AI183" s="55">
        <f t="shared" ref="AI183:AI197" si="74">AG183*100/$AG$197</f>
        <v>37.234852884565576</v>
      </c>
    </row>
    <row r="184" spans="1:35" s="57" customFormat="1" ht="17.25" customHeight="1">
      <c r="A184" s="142"/>
      <c r="B184" s="46" t="s">
        <v>57</v>
      </c>
      <c r="C184" s="47">
        <f>太平洋!B16</f>
        <v>161.89778763350259</v>
      </c>
      <c r="D184" s="47">
        <f>太平洋!C16</f>
        <v>3.8378030000000001</v>
      </c>
      <c r="E184" s="47">
        <f>太平洋!D16</f>
        <v>33.838900000000002</v>
      </c>
      <c r="F184" s="47">
        <f>太平洋!E16</f>
        <v>39.049633999999998</v>
      </c>
      <c r="G184" s="47">
        <f>太平洋!F16</f>
        <v>468.88927399999983</v>
      </c>
      <c r="H184" s="47">
        <f>太平洋!G16</f>
        <v>5332.1805689999883</v>
      </c>
      <c r="I184" s="47">
        <f>太平洋!H16</f>
        <v>2040.441421</v>
      </c>
      <c r="J184" s="47">
        <f>太平洋!I16</f>
        <v>1700.0457600000002</v>
      </c>
      <c r="K184" s="47">
        <f>太平洋!J16</f>
        <v>13.3</v>
      </c>
      <c r="L184" s="47">
        <f>太平洋!K16</f>
        <v>307.69177900000034</v>
      </c>
      <c r="M184" s="47">
        <f>太平洋!L16</f>
        <v>238.45648600000013</v>
      </c>
      <c r="N184" s="47">
        <f>太平洋!M16</f>
        <v>0</v>
      </c>
      <c r="O184" s="47">
        <f t="shared" ref="O184:O196" si="75">SUM(C184:N184)</f>
        <v>10339.629413633493</v>
      </c>
      <c r="P184" s="47">
        <f>太平洋!AD16</f>
        <v>3599.7636990000001</v>
      </c>
      <c r="Q184" s="55">
        <f>太平洋!O16</f>
        <v>36.655588526970838</v>
      </c>
      <c r="R184" s="55">
        <f t="shared" si="72"/>
        <v>9.8567479654210732</v>
      </c>
      <c r="S184" s="142"/>
      <c r="T184" s="46" t="s">
        <v>57</v>
      </c>
      <c r="U184" s="47">
        <f>太平洋!P16</f>
        <v>11.127804999999999</v>
      </c>
      <c r="V184" s="47">
        <f>太平洋!Q16</f>
        <v>6.2E-2</v>
      </c>
      <c r="W184" s="47">
        <f>太平洋!R16</f>
        <v>65.522870081399986</v>
      </c>
      <c r="X184" s="47">
        <f>太平洋!S16</f>
        <v>13.898099999999999</v>
      </c>
      <c r="Y184" s="47">
        <f>太平洋!T16</f>
        <v>94.831803000000008</v>
      </c>
      <c r="Z184" s="47">
        <f>太平洋!U16</f>
        <v>2249.0682579999998</v>
      </c>
      <c r="AA184" s="47">
        <f>太平洋!V16</f>
        <v>1585.2077349999997</v>
      </c>
      <c r="AB184" s="47">
        <f>太平洋!W16</f>
        <v>660.53492000000006</v>
      </c>
      <c r="AC184" s="47">
        <f>太平洋!X16</f>
        <v>0</v>
      </c>
      <c r="AD184" s="47">
        <f>太平洋!Y16</f>
        <v>40.75</v>
      </c>
      <c r="AE184" s="47">
        <f>太平洋!Z16</f>
        <v>75.048097999999982</v>
      </c>
      <c r="AF184" s="47">
        <f>太平洋!AA16</f>
        <v>4.9800000000000004</v>
      </c>
      <c r="AG184" s="40">
        <f t="shared" si="67"/>
        <v>4801.031589081399</v>
      </c>
      <c r="AH184" s="55">
        <f t="shared" si="73"/>
        <v>46.433304299580776</v>
      </c>
      <c r="AI184" s="55">
        <f t="shared" si="74"/>
        <v>9.9229384256579358</v>
      </c>
    </row>
    <row r="185" spans="1:35" s="57" customFormat="1" ht="17.25" customHeight="1">
      <c r="A185" s="142"/>
      <c r="B185" s="61" t="s">
        <v>56</v>
      </c>
      <c r="C185" s="71">
        <f>平安!B16</f>
        <v>435.345212</v>
      </c>
      <c r="D185" s="71">
        <f>平安!C16</f>
        <v>19.946920000000002</v>
      </c>
      <c r="E185" s="71">
        <f>平安!D16</f>
        <v>9.9794999999999998</v>
      </c>
      <c r="F185" s="71">
        <f>平安!E16</f>
        <v>8.1503890000000006</v>
      </c>
      <c r="G185" s="71">
        <f>平安!F16</f>
        <v>315.73201800000004</v>
      </c>
      <c r="H185" s="71">
        <f>平安!G16</f>
        <v>6772.1448499999988</v>
      </c>
      <c r="I185" s="71">
        <f>平安!H16</f>
        <v>2423.2774460000001</v>
      </c>
      <c r="J185" s="71">
        <f>平安!I16</f>
        <v>44.65211</v>
      </c>
      <c r="K185" s="71">
        <f>平安!J16</f>
        <v>31.7</v>
      </c>
      <c r="L185" s="71">
        <f>平安!K16</f>
        <v>407.84068199999996</v>
      </c>
      <c r="M185" s="71">
        <f>平安!L16</f>
        <v>43.282154999999996</v>
      </c>
      <c r="N185" s="71">
        <f>平安!M16</f>
        <v>0</v>
      </c>
      <c r="O185" s="66">
        <f t="shared" si="75"/>
        <v>10512.051282</v>
      </c>
      <c r="P185" s="66">
        <f>平安!AD16</f>
        <v>5030.0392649999994</v>
      </c>
      <c r="Q185" s="72">
        <f>平安!O16</f>
        <v>16.605808714782544</v>
      </c>
      <c r="R185" s="67">
        <f t="shared" si="72"/>
        <v>10.021117386434824</v>
      </c>
      <c r="S185" s="142"/>
      <c r="T185" s="61" t="s">
        <v>56</v>
      </c>
      <c r="U185" s="71">
        <f>平安!P16</f>
        <v>60.652530000000006</v>
      </c>
      <c r="V185" s="71">
        <f>平安!Q16</f>
        <v>4.053604</v>
      </c>
      <c r="W185" s="71">
        <f>平安!R16</f>
        <v>0.57038199999999994</v>
      </c>
      <c r="X185" s="71">
        <f>平安!S16</f>
        <v>0.36968499999999999</v>
      </c>
      <c r="Y185" s="71">
        <f>平安!T16</f>
        <v>122.47158200000001</v>
      </c>
      <c r="Z185" s="71">
        <f>平安!U16</f>
        <v>3237.5026720000001</v>
      </c>
      <c r="AA185" s="71">
        <f>平安!V16</f>
        <v>2488.454381</v>
      </c>
      <c r="AB185" s="71">
        <f>平安!W16</f>
        <v>1.3809999999999999E-2</v>
      </c>
      <c r="AC185" s="71">
        <f>平安!X16</f>
        <v>8.5040000000000011E-3</v>
      </c>
      <c r="AD185" s="71">
        <f>平安!Y16</f>
        <v>168.86108400000001</v>
      </c>
      <c r="AE185" s="71">
        <f>平安!Z16</f>
        <v>115.29280200000001</v>
      </c>
      <c r="AF185" s="71">
        <f>平安!AA16</f>
        <v>7.4670170000000002</v>
      </c>
      <c r="AG185" s="63">
        <f t="shared" si="67"/>
        <v>6205.7180530000005</v>
      </c>
      <c r="AH185" s="67">
        <f t="shared" si="73"/>
        <v>59.034320576671632</v>
      </c>
      <c r="AI185" s="67">
        <f t="shared" si="74"/>
        <v>12.826193076287382</v>
      </c>
    </row>
    <row r="186" spans="1:35" s="57" customFormat="1" ht="17.25" customHeight="1">
      <c r="A186" s="142"/>
      <c r="B186" s="46" t="s">
        <v>59</v>
      </c>
      <c r="C186" s="52">
        <f>天安!B16</f>
        <v>53.725276000000001</v>
      </c>
      <c r="D186" s="52">
        <f>天安!C16</f>
        <v>46.285515999999994</v>
      </c>
      <c r="E186" s="52">
        <f>天安!D16</f>
        <v>9.0645399999999992</v>
      </c>
      <c r="F186" s="52">
        <f>天安!E16</f>
        <v>42.871004999999997</v>
      </c>
      <c r="G186" s="52">
        <f>天安!F16</f>
        <v>77.557570000000013</v>
      </c>
      <c r="H186" s="52">
        <f>天安!G16</f>
        <v>1659.2445740000001</v>
      </c>
      <c r="I186" s="52">
        <f>天安!H16</f>
        <v>702.43588699999998</v>
      </c>
      <c r="J186" s="52">
        <f>天安!I16</f>
        <v>0</v>
      </c>
      <c r="K186" s="52">
        <f>天安!J16</f>
        <v>0</v>
      </c>
      <c r="L186" s="52">
        <f>天安!K16</f>
        <v>190.77654899999999</v>
      </c>
      <c r="M186" s="52">
        <f>天安!L16</f>
        <v>0</v>
      </c>
      <c r="N186" s="52">
        <f>天安!M16</f>
        <v>0</v>
      </c>
      <c r="O186" s="47">
        <f t="shared" si="75"/>
        <v>2781.9609170000003</v>
      </c>
      <c r="P186" s="47">
        <f>天安!AD16</f>
        <v>671.58321999999998</v>
      </c>
      <c r="Q186" s="53">
        <f>天安!O16</f>
        <v>28.800362162446103</v>
      </c>
      <c r="R186" s="55">
        <f t="shared" si="72"/>
        <v>2.652037757984262</v>
      </c>
      <c r="S186" s="142"/>
      <c r="T186" s="46" t="s">
        <v>59</v>
      </c>
      <c r="U186" s="52">
        <f>天安!P16</f>
        <v>0</v>
      </c>
      <c r="V186" s="52">
        <f>天安!Q16</f>
        <v>11.39</v>
      </c>
      <c r="W186" s="52">
        <f>天安!R16</f>
        <v>0</v>
      </c>
      <c r="X186" s="52">
        <f>天安!S16</f>
        <v>45.470399999999998</v>
      </c>
      <c r="Y186" s="52">
        <f>天安!T16</f>
        <v>64.434658000000013</v>
      </c>
      <c r="Z186" s="52">
        <f>天安!U16</f>
        <v>765.16296599999998</v>
      </c>
      <c r="AA186" s="52">
        <f>天安!V16</f>
        <v>675.40020600000003</v>
      </c>
      <c r="AB186" s="52">
        <f>天安!W16</f>
        <v>0</v>
      </c>
      <c r="AC186" s="52">
        <f>天安!X16</f>
        <v>0</v>
      </c>
      <c r="AD186" s="52">
        <f>天安!Y16</f>
        <v>110.54739499999999</v>
      </c>
      <c r="AE186" s="52">
        <f>天安!Z16</f>
        <v>0</v>
      </c>
      <c r="AF186" s="52">
        <f>天安!AA16</f>
        <v>0</v>
      </c>
      <c r="AG186" s="40">
        <f t="shared" si="67"/>
        <v>1672.4056250000001</v>
      </c>
      <c r="AH186" s="55">
        <f t="shared" si="73"/>
        <v>60.116071896634764</v>
      </c>
      <c r="AI186" s="55">
        <f t="shared" si="74"/>
        <v>3.4565858881953742</v>
      </c>
    </row>
    <row r="187" spans="1:35" s="57" customFormat="1" ht="18" customHeight="1">
      <c r="A187" s="142"/>
      <c r="B187" s="46" t="s">
        <v>58</v>
      </c>
      <c r="C187" s="50">
        <f>华安!B16</f>
        <v>24.4</v>
      </c>
      <c r="D187" s="50">
        <f>华安!C16</f>
        <v>62.7</v>
      </c>
      <c r="E187" s="50">
        <f>华安!D16</f>
        <v>0</v>
      </c>
      <c r="F187" s="50">
        <f>华安!E16</f>
        <v>0</v>
      </c>
      <c r="G187" s="50">
        <f>华安!F16</f>
        <v>35.1</v>
      </c>
      <c r="H187" s="50">
        <f>华安!G16</f>
        <v>640.20000000000005</v>
      </c>
      <c r="I187" s="50">
        <f>华安!H16</f>
        <v>211.9</v>
      </c>
      <c r="J187" s="50">
        <f>华安!I16</f>
        <v>0</v>
      </c>
      <c r="K187" s="50">
        <f>华安!J16</f>
        <v>0</v>
      </c>
      <c r="L187" s="50">
        <f>华安!K16</f>
        <v>67</v>
      </c>
      <c r="M187" s="50">
        <f>华安!L16</f>
        <v>0</v>
      </c>
      <c r="N187" s="50">
        <f>华安!M16</f>
        <v>0</v>
      </c>
      <c r="O187" s="47">
        <f t="shared" si="75"/>
        <v>1041.3000000000002</v>
      </c>
      <c r="P187" s="47">
        <f>华安!AD16</f>
        <v>135.69999999999999</v>
      </c>
      <c r="Q187" s="51">
        <f>华安!O16</f>
        <v>28.953560371517035</v>
      </c>
      <c r="R187" s="55">
        <f t="shared" si="72"/>
        <v>0.99266919981284985</v>
      </c>
      <c r="S187" s="142"/>
      <c r="T187" s="46" t="s">
        <v>58</v>
      </c>
      <c r="U187" s="50">
        <f>华安!P16</f>
        <v>0</v>
      </c>
      <c r="V187" s="50">
        <f>华安!Q16</f>
        <v>0</v>
      </c>
      <c r="W187" s="50">
        <f>华安!R16</f>
        <v>0</v>
      </c>
      <c r="X187" s="50">
        <f>华安!S16</f>
        <v>0</v>
      </c>
      <c r="Y187" s="50">
        <f>华安!T16</f>
        <v>0</v>
      </c>
      <c r="Z187" s="50">
        <f>华安!U16</f>
        <v>228.03564539999999</v>
      </c>
      <c r="AA187" s="50">
        <f>华安!V16</f>
        <v>196.62376359999999</v>
      </c>
      <c r="AB187" s="50">
        <f>华安!W16</f>
        <v>0</v>
      </c>
      <c r="AC187" s="50">
        <f>华安!X16</f>
        <v>0</v>
      </c>
      <c r="AD187" s="50">
        <f>华安!Y16</f>
        <v>4.7</v>
      </c>
      <c r="AE187" s="50">
        <f>华安!Z16</f>
        <v>0</v>
      </c>
      <c r="AF187" s="50">
        <f>华安!AA16</f>
        <v>0</v>
      </c>
      <c r="AG187" s="40">
        <f t="shared" si="67"/>
        <v>429.35940899999997</v>
      </c>
      <c r="AH187" s="55">
        <f t="shared" si="73"/>
        <v>41.233017286084689</v>
      </c>
      <c r="AI187" s="55">
        <f t="shared" si="74"/>
        <v>0.88741490217919217</v>
      </c>
    </row>
    <row r="188" spans="1:35" s="57" customFormat="1" ht="18" customHeight="1">
      <c r="A188" s="142"/>
      <c r="B188" s="61" t="s">
        <v>89</v>
      </c>
      <c r="C188" s="62">
        <f>太平!B16</f>
        <v>0.422898</v>
      </c>
      <c r="D188" s="62">
        <f>太平!C16</f>
        <v>3.6499999999999998E-2</v>
      </c>
      <c r="E188" s="62">
        <f>太平!D16</f>
        <v>0</v>
      </c>
      <c r="F188" s="62">
        <f>太平!E16</f>
        <v>7.37</v>
      </c>
      <c r="G188" s="62">
        <f>太平!F16</f>
        <v>1.2</v>
      </c>
      <c r="H188" s="62">
        <f>太平!G16</f>
        <v>1292.6171529999999</v>
      </c>
      <c r="I188" s="62">
        <f>太平!H16</f>
        <v>529.95662900000002</v>
      </c>
      <c r="J188" s="62">
        <f>太平!I16</f>
        <v>0</v>
      </c>
      <c r="K188" s="62">
        <f>太平!J16</f>
        <v>0</v>
      </c>
      <c r="L188" s="62">
        <f>太平!K16</f>
        <v>38.547272999999997</v>
      </c>
      <c r="M188" s="62">
        <f>太平!L16</f>
        <v>0</v>
      </c>
      <c r="N188" s="62">
        <f>太平!M16</f>
        <v>0</v>
      </c>
      <c r="O188" s="66">
        <f t="shared" si="75"/>
        <v>1870.1504529999997</v>
      </c>
      <c r="P188" s="66">
        <f>太平!AD16</f>
        <v>378.92590600000005</v>
      </c>
      <c r="Q188" s="65">
        <f>太平!O16</f>
        <v>32.537549466510946</v>
      </c>
      <c r="R188" s="67">
        <f t="shared" si="72"/>
        <v>1.7828106729176492</v>
      </c>
      <c r="S188" s="142"/>
      <c r="T188" s="61" t="s">
        <v>89</v>
      </c>
      <c r="U188" s="62">
        <f>太平!P16</f>
        <v>8.7549949999999992</v>
      </c>
      <c r="V188" s="62">
        <f>太平!Q16</f>
        <v>0</v>
      </c>
      <c r="W188" s="62">
        <f>太平!R16</f>
        <v>0</v>
      </c>
      <c r="X188" s="62">
        <f>太平!S16</f>
        <v>0</v>
      </c>
      <c r="Y188" s="62">
        <f>太平!T16</f>
        <v>0</v>
      </c>
      <c r="Z188" s="62">
        <f>太平!U16</f>
        <v>415.67051400000003</v>
      </c>
      <c r="AA188" s="62">
        <f>太平!V16</f>
        <v>330.24663199999998</v>
      </c>
      <c r="AB188" s="62">
        <f>太平!W16</f>
        <v>0</v>
      </c>
      <c r="AC188" s="62">
        <f>太平!X16</f>
        <v>0</v>
      </c>
      <c r="AD188" s="62">
        <f>太平!Y16</f>
        <v>6.7730100000000002</v>
      </c>
      <c r="AE188" s="62">
        <f>太平!Z16</f>
        <v>0</v>
      </c>
      <c r="AF188" s="62">
        <f>太平!AA16</f>
        <v>0</v>
      </c>
      <c r="AG188" s="63">
        <f>SUM(U188:AF188)</f>
        <v>761.44515100000001</v>
      </c>
      <c r="AH188" s="67">
        <f>AG188*100/O188</f>
        <v>40.715716202326327</v>
      </c>
      <c r="AI188" s="67">
        <f t="shared" si="74"/>
        <v>1.5737812192430265</v>
      </c>
    </row>
    <row r="189" spans="1:35" s="57" customFormat="1" ht="17.25" customHeight="1">
      <c r="A189" s="142"/>
      <c r="B189" s="46" t="s">
        <v>61</v>
      </c>
      <c r="C189" s="50">
        <f>大地!B16</f>
        <v>4.6607199999999995</v>
      </c>
      <c r="D189" s="50">
        <f>大地!C16</f>
        <v>1.8339369999999999</v>
      </c>
      <c r="E189" s="50">
        <f>大地!D16</f>
        <v>0</v>
      </c>
      <c r="F189" s="50">
        <f>大地!E16</f>
        <v>2.2730000000000001</v>
      </c>
      <c r="G189" s="50">
        <f>大地!F16</f>
        <v>74.095821000000001</v>
      </c>
      <c r="H189" s="50">
        <f>大地!G16</f>
        <v>1287.370568</v>
      </c>
      <c r="I189" s="50">
        <f>大地!H16</f>
        <v>506.07012900000001</v>
      </c>
      <c r="J189" s="50">
        <f>大地!I16</f>
        <v>0</v>
      </c>
      <c r="K189" s="50">
        <f>大地!J16</f>
        <v>0</v>
      </c>
      <c r="L189" s="50">
        <f>大地!K16</f>
        <v>94.670114999999996</v>
      </c>
      <c r="M189" s="50">
        <f>大地!L16</f>
        <v>1.4999999999999999E-2</v>
      </c>
      <c r="N189" s="50">
        <f>大地!M16</f>
        <v>109.59168000000001</v>
      </c>
      <c r="O189" s="47">
        <f t="shared" si="75"/>
        <v>2080.58097</v>
      </c>
      <c r="P189" s="47">
        <f>大地!AD16</f>
        <v>1120.9600510000002</v>
      </c>
      <c r="Q189" s="50">
        <f>大地!O16</f>
        <v>59.092444376999921</v>
      </c>
      <c r="R189" s="55">
        <f t="shared" si="72"/>
        <v>1.9834136623794707</v>
      </c>
      <c r="S189" s="142"/>
      <c r="T189" s="46" t="s">
        <v>61</v>
      </c>
      <c r="U189" s="50">
        <f>大地!P16</f>
        <v>0</v>
      </c>
      <c r="V189" s="50">
        <f>大地!Q16</f>
        <v>0</v>
      </c>
      <c r="W189" s="50">
        <f>大地!R16</f>
        <v>0</v>
      </c>
      <c r="X189" s="50">
        <f>大地!S16</f>
        <v>0</v>
      </c>
      <c r="Y189" s="50">
        <f>大地!T16</f>
        <v>12.839802000000001</v>
      </c>
      <c r="Z189" s="50">
        <f>大地!U16</f>
        <v>613.546875</v>
      </c>
      <c r="AA189" s="50">
        <f>大地!V16</f>
        <v>421.13433899999995</v>
      </c>
      <c r="AB189" s="50">
        <f>大地!W16</f>
        <v>0</v>
      </c>
      <c r="AC189" s="50">
        <f>大地!X16</f>
        <v>0</v>
      </c>
      <c r="AD189" s="50">
        <f>大地!Y16</f>
        <v>17.069409</v>
      </c>
      <c r="AE189" s="50">
        <f>大地!Z16</f>
        <v>0</v>
      </c>
      <c r="AF189" s="50">
        <f>大地!AA16</f>
        <v>18.638157</v>
      </c>
      <c r="AG189" s="40">
        <f t="shared" si="67"/>
        <v>1083.228582</v>
      </c>
      <c r="AH189" s="55">
        <f t="shared" si="73"/>
        <v>52.063755153927033</v>
      </c>
      <c r="AI189" s="55">
        <f t="shared" si="74"/>
        <v>2.2388543629964683</v>
      </c>
    </row>
    <row r="190" spans="1:35" s="57" customFormat="1" ht="18" customHeight="1">
      <c r="A190" s="142"/>
      <c r="B190" s="46" t="s">
        <v>181</v>
      </c>
      <c r="C190" s="50">
        <f>中华联合!B16</f>
        <v>160.08931999999999</v>
      </c>
      <c r="D190" s="50">
        <f>中华联合!C16</f>
        <v>39.877563000000002</v>
      </c>
      <c r="E190" s="50">
        <f>中华联合!D16</f>
        <v>126.553954</v>
      </c>
      <c r="F190" s="50">
        <f>中华联合!E16</f>
        <v>120.425</v>
      </c>
      <c r="G190" s="50">
        <f>中华联合!F16</f>
        <v>734.34339399999999</v>
      </c>
      <c r="H190" s="50">
        <f>中华联合!G16</f>
        <v>5734.2657639999998</v>
      </c>
      <c r="I190" s="50">
        <f>中华联合!H16</f>
        <v>3084.9344719999999</v>
      </c>
      <c r="J190" s="50">
        <f>中华联合!I16</f>
        <v>6205.523142</v>
      </c>
      <c r="K190" s="50">
        <f>中华联合!J16</f>
        <v>0</v>
      </c>
      <c r="L190" s="50">
        <f>中华联合!K16</f>
        <v>995.11301400000002</v>
      </c>
      <c r="M190" s="50">
        <f>中华联合!L16</f>
        <v>917.09301999999991</v>
      </c>
      <c r="N190" s="50">
        <f>中华联合!M16</f>
        <v>15.565300000000001</v>
      </c>
      <c r="O190" s="47">
        <f t="shared" si="75"/>
        <v>18133.783942999999</v>
      </c>
      <c r="P190" s="47">
        <f>中华联合!AD16</f>
        <v>3036.355016</v>
      </c>
      <c r="Q190" s="51">
        <f>中华联合!O16</f>
        <v>13.529543126306518</v>
      </c>
      <c r="R190" s="55">
        <f t="shared" si="72"/>
        <v>17.286899833167109</v>
      </c>
      <c r="S190" s="142"/>
      <c r="T190" s="46" t="s">
        <v>181</v>
      </c>
      <c r="U190" s="50">
        <f>中华联合!P16</f>
        <v>35.969650000000001</v>
      </c>
      <c r="V190" s="50">
        <f>中华联合!Q16</f>
        <v>37.435200000000002</v>
      </c>
      <c r="W190" s="50">
        <f>中华联合!R16</f>
        <v>1.5825</v>
      </c>
      <c r="X190" s="50">
        <f>中华联合!S16</f>
        <v>0</v>
      </c>
      <c r="Y190" s="50">
        <f>中华联合!T16</f>
        <v>219.74173300000001</v>
      </c>
      <c r="Z190" s="50">
        <f>中华联合!U16</f>
        <v>2274.7283969999999</v>
      </c>
      <c r="AA190" s="50">
        <f>中华联合!V16</f>
        <v>2808.4623890000003</v>
      </c>
      <c r="AB190" s="50">
        <f>中华联合!W16</f>
        <v>2467.4708860000001</v>
      </c>
      <c r="AC190" s="50">
        <f>中华联合!X16</f>
        <v>0</v>
      </c>
      <c r="AD190" s="50">
        <f>中华联合!Y16</f>
        <v>545.90169800000001</v>
      </c>
      <c r="AE190" s="50">
        <f>中华联合!Z16</f>
        <v>169.5308</v>
      </c>
      <c r="AF190" s="50">
        <f>中华联合!AA16</f>
        <v>3.3206000000000002</v>
      </c>
      <c r="AG190" s="40">
        <f t="shared" si="67"/>
        <v>8564.1438529999996</v>
      </c>
      <c r="AH190" s="55">
        <f t="shared" si="73"/>
        <v>47.227560888117502</v>
      </c>
      <c r="AI190" s="55">
        <f t="shared" si="74"/>
        <v>17.700669230142633</v>
      </c>
    </row>
    <row r="191" spans="1:35" s="57" customFormat="1" ht="17.25" customHeight="1">
      <c r="A191" s="142"/>
      <c r="B191" s="61" t="s">
        <v>63</v>
      </c>
      <c r="C191" s="62">
        <f>安邦!B16</f>
        <v>10.820099000000001</v>
      </c>
      <c r="D191" s="62">
        <f>安邦!C16</f>
        <v>0</v>
      </c>
      <c r="E191" s="62">
        <f>安邦!D16</f>
        <v>0</v>
      </c>
      <c r="F191" s="62">
        <f>安邦!E16</f>
        <v>0</v>
      </c>
      <c r="G191" s="62">
        <f>安邦!F16</f>
        <v>1.95</v>
      </c>
      <c r="H191" s="62">
        <f>安邦!G16</f>
        <v>195.352598</v>
      </c>
      <c r="I191" s="62">
        <f>安邦!H16</f>
        <v>68.294799999999995</v>
      </c>
      <c r="J191" s="62">
        <f>安邦!I16</f>
        <v>0</v>
      </c>
      <c r="K191" s="62">
        <f>安邦!J16</f>
        <v>0</v>
      </c>
      <c r="L191" s="62">
        <f>安邦!K16</f>
        <v>1.5733999999999999</v>
      </c>
      <c r="M191" s="62">
        <f>安邦!L16</f>
        <v>0</v>
      </c>
      <c r="N191" s="62">
        <f>安邦!M16</f>
        <v>0</v>
      </c>
      <c r="O191" s="66">
        <f t="shared" si="75"/>
        <v>277.99089699999996</v>
      </c>
      <c r="P191" s="66">
        <f>安邦!AD16</f>
        <v>13.325997000000001</v>
      </c>
      <c r="Q191" s="65">
        <f>安邦!O16</f>
        <v>-47.37</v>
      </c>
      <c r="R191" s="67">
        <f t="shared" si="72"/>
        <v>0.26500816410280065</v>
      </c>
      <c r="S191" s="142"/>
      <c r="T191" s="61" t="s">
        <v>63</v>
      </c>
      <c r="U191" s="62">
        <f>安邦!P16</f>
        <v>0</v>
      </c>
      <c r="V191" s="62">
        <f>安邦!Q16</f>
        <v>0</v>
      </c>
      <c r="W191" s="62">
        <f>安邦!R16</f>
        <v>0</v>
      </c>
      <c r="X191" s="62">
        <f>安邦!S16</f>
        <v>0</v>
      </c>
      <c r="Y191" s="62">
        <f>安邦!T16</f>
        <v>0</v>
      </c>
      <c r="Z191" s="62">
        <f>安邦!U16</f>
        <v>102.08951400000001</v>
      </c>
      <c r="AA191" s="62">
        <f>安邦!V16</f>
        <v>106.8999</v>
      </c>
      <c r="AB191" s="62">
        <f>安邦!W16</f>
        <v>0</v>
      </c>
      <c r="AC191" s="62">
        <f>安邦!X16</f>
        <v>0</v>
      </c>
      <c r="AD191" s="62">
        <f>安邦!Y16</f>
        <v>0.41590900000000003</v>
      </c>
      <c r="AE191" s="62">
        <f>安邦!Z16</f>
        <v>0</v>
      </c>
      <c r="AF191" s="62">
        <f>安邦!AA16</f>
        <v>1.865645</v>
      </c>
      <c r="AG191" s="63">
        <f t="shared" si="67"/>
        <v>211.27096800000001</v>
      </c>
      <c r="AH191" s="67">
        <f t="shared" si="73"/>
        <v>75.999239644167204</v>
      </c>
      <c r="AI191" s="67">
        <f t="shared" si="74"/>
        <v>0.43666215639174044</v>
      </c>
    </row>
    <row r="192" spans="1:35" s="57" customFormat="1" ht="17.25" customHeight="1">
      <c r="A192" s="142"/>
      <c r="B192" s="46" t="s">
        <v>64</v>
      </c>
      <c r="C192" s="50">
        <f>阳光!B16</f>
        <v>16.553561999999999</v>
      </c>
      <c r="D192" s="50">
        <f>阳光!C16</f>
        <v>4.7192769999999999</v>
      </c>
      <c r="E192" s="50">
        <f>阳光!D16</f>
        <v>0</v>
      </c>
      <c r="F192" s="50">
        <f>阳光!E16</f>
        <v>5.5E-2</v>
      </c>
      <c r="G192" s="50">
        <f>阳光!F16</f>
        <v>21.129926000000001</v>
      </c>
      <c r="H192" s="50">
        <f>阳光!G16</f>
        <v>1408.0743500000001</v>
      </c>
      <c r="I192" s="50">
        <f>阳光!H16</f>
        <v>464.39836700000001</v>
      </c>
      <c r="J192" s="50">
        <f>阳光!I16</f>
        <v>0</v>
      </c>
      <c r="K192" s="50">
        <f>阳光!J16</f>
        <v>0</v>
      </c>
      <c r="L192" s="50">
        <f>阳光!K16</f>
        <v>88.616086999999993</v>
      </c>
      <c r="M192" s="50">
        <f>阳光!L16</f>
        <v>0</v>
      </c>
      <c r="N192" s="50">
        <f>阳光!M16</f>
        <v>19.190014999999999</v>
      </c>
      <c r="O192" s="47">
        <f t="shared" si="75"/>
        <v>2022.736584</v>
      </c>
      <c r="P192" s="47">
        <f>阳光!AD16</f>
        <v>1189.4264029999999</v>
      </c>
      <c r="Q192" s="50">
        <f>阳光!O16</f>
        <v>21.410159590909359</v>
      </c>
      <c r="R192" s="55">
        <f t="shared" si="72"/>
        <v>1.9282707253159099</v>
      </c>
      <c r="S192" s="142"/>
      <c r="T192" s="60" t="s">
        <v>64</v>
      </c>
      <c r="U192" s="50">
        <f>阳光!P16</f>
        <v>4.3343999999999996</v>
      </c>
      <c r="V192" s="50">
        <f>阳光!Q16</f>
        <v>4.8819999999999997</v>
      </c>
      <c r="W192" s="50">
        <f>阳光!R16</f>
        <v>0</v>
      </c>
      <c r="X192" s="50">
        <f>阳光!S16</f>
        <v>0</v>
      </c>
      <c r="Y192" s="50">
        <f>阳光!T16</f>
        <v>10.400554</v>
      </c>
      <c r="Z192" s="50">
        <f>阳光!U16</f>
        <v>789.17919500000005</v>
      </c>
      <c r="AA192" s="50">
        <f>阳光!V16</f>
        <v>435.82781799999998</v>
      </c>
      <c r="AB192" s="50">
        <f>阳光!W16</f>
        <v>0</v>
      </c>
      <c r="AC192" s="50">
        <f>阳光!X16</f>
        <v>0</v>
      </c>
      <c r="AD192" s="50">
        <f>阳光!Y16</f>
        <v>43.038488000000001</v>
      </c>
      <c r="AE192" s="50">
        <f>阳光!Z16</f>
        <v>0</v>
      </c>
      <c r="AF192" s="50">
        <f>阳光!AA16</f>
        <v>28.370011000000002</v>
      </c>
      <c r="AG192" s="40">
        <f>SUM(U192:AF192)</f>
        <v>1316.0324659999999</v>
      </c>
      <c r="AH192" s="55">
        <f>AG192*100/O192</f>
        <v>65.061979716484913</v>
      </c>
      <c r="AI192" s="55">
        <f>AG192*100/$AG$197</f>
        <v>2.7200214962100224</v>
      </c>
    </row>
    <row r="193" spans="1:35" s="57" customFormat="1" ht="18.75" customHeight="1">
      <c r="A193" s="142"/>
      <c r="B193" s="46" t="s">
        <v>65</v>
      </c>
      <c r="C193" s="50">
        <f>国寿产险!B16</f>
        <v>572.72569800000008</v>
      </c>
      <c r="D193" s="50">
        <f>国寿产险!C16</f>
        <v>51.497415999999994</v>
      </c>
      <c r="E193" s="50">
        <f>国寿产险!D16</f>
        <v>130.094504</v>
      </c>
      <c r="F193" s="50">
        <f>国寿产险!E16</f>
        <v>217.26404100000002</v>
      </c>
      <c r="G193" s="50">
        <f>国寿产险!F16</f>
        <v>130.37143</v>
      </c>
      <c r="H193" s="50">
        <f>国寿产险!G16</f>
        <v>6002.3638069999997</v>
      </c>
      <c r="I193" s="50">
        <f>国寿产险!H16</f>
        <v>2279.2458000000001</v>
      </c>
      <c r="J193" s="50">
        <f>国寿产险!I16</f>
        <v>1050.8527260000001</v>
      </c>
      <c r="K193" s="50">
        <f>国寿产险!J16</f>
        <v>0</v>
      </c>
      <c r="L193" s="50">
        <f>国寿产险!K16</f>
        <v>755.96441200000004</v>
      </c>
      <c r="M193" s="50">
        <f>国寿产险!L16</f>
        <v>0</v>
      </c>
      <c r="N193" s="50">
        <f>国寿产险!M16</f>
        <v>0</v>
      </c>
      <c r="O193" s="47">
        <f t="shared" si="75"/>
        <v>11190.379834000001</v>
      </c>
      <c r="P193" s="47">
        <f>国寿产险!AD16</f>
        <v>3406.0959859999998</v>
      </c>
      <c r="Q193" s="51">
        <f>国寿产险!O16</f>
        <v>36.049999999999997</v>
      </c>
      <c r="R193" s="55">
        <f t="shared" si="72"/>
        <v>10.667766633456862</v>
      </c>
      <c r="S193" s="142"/>
      <c r="T193" s="46" t="s">
        <v>65</v>
      </c>
      <c r="U193" s="50">
        <f>国寿产险!P16</f>
        <v>89.812989000000002</v>
      </c>
      <c r="V193" s="50">
        <f>国寿产险!Q16</f>
        <v>1.17317</v>
      </c>
      <c r="W193" s="50">
        <f>国寿产险!R16</f>
        <v>0.24951399999999999</v>
      </c>
      <c r="X193" s="50">
        <f>国寿产险!S16</f>
        <v>36.093823999999998</v>
      </c>
      <c r="Y193" s="50">
        <f>国寿产险!T16</f>
        <v>13.232570000000001</v>
      </c>
      <c r="Z193" s="50">
        <f>国寿产险!U16</f>
        <v>2481.432593</v>
      </c>
      <c r="AA193" s="50">
        <f>国寿产险!V16</f>
        <v>1564.0305000000001</v>
      </c>
      <c r="AB193" s="50">
        <f>国寿产险!W16</f>
        <v>24.619</v>
      </c>
      <c r="AC193" s="50">
        <f>国寿产险!X16</f>
        <v>0</v>
      </c>
      <c r="AD193" s="50">
        <f>国寿产险!Y16</f>
        <v>87.988838000000001</v>
      </c>
      <c r="AE193" s="50">
        <f>国寿产险!Z16</f>
        <v>0</v>
      </c>
      <c r="AF193" s="50">
        <f>国寿产险!AA16</f>
        <v>0</v>
      </c>
      <c r="AG193" s="40">
        <f t="shared" si="67"/>
        <v>4298.632998</v>
      </c>
      <c r="AH193" s="55">
        <f t="shared" si="73"/>
        <v>38.413646916071244</v>
      </c>
      <c r="AI193" s="55">
        <f t="shared" si="74"/>
        <v>8.8845636114251718</v>
      </c>
    </row>
    <row r="194" spans="1:35" s="57" customFormat="1" ht="17.25" customHeight="1">
      <c r="A194" s="142"/>
      <c r="B194" s="61" t="s">
        <v>84</v>
      </c>
      <c r="C194" s="62">
        <f>长安责任!B16</f>
        <v>4.0406010000000006</v>
      </c>
      <c r="D194" s="62">
        <f>长安责任!C16</f>
        <v>0.14874999999999999</v>
      </c>
      <c r="E194" s="62">
        <f>长安责任!D16</f>
        <v>0</v>
      </c>
      <c r="F194" s="62">
        <f>长安责任!E16</f>
        <v>29.856440000000003</v>
      </c>
      <c r="G194" s="62">
        <f>长安责任!F16</f>
        <v>7.0901500000000004</v>
      </c>
      <c r="H194" s="62">
        <f>长安责任!G16</f>
        <v>675.26054800000009</v>
      </c>
      <c r="I194" s="62">
        <f>长安责任!H16</f>
        <v>249.58830099999997</v>
      </c>
      <c r="J194" s="62">
        <f>长安责任!I16</f>
        <v>0</v>
      </c>
      <c r="K194" s="62">
        <f>长安责任!J16</f>
        <v>0</v>
      </c>
      <c r="L194" s="62">
        <f>长安责任!K16</f>
        <v>26.959490999999996</v>
      </c>
      <c r="M194" s="62">
        <f>长安责任!L16</f>
        <v>111.82513400000001</v>
      </c>
      <c r="N194" s="62">
        <f>长安责任!M16</f>
        <v>0</v>
      </c>
      <c r="O194" s="66">
        <f t="shared" si="75"/>
        <v>1104.769415</v>
      </c>
      <c r="P194" s="66">
        <f>长安责任!AD16</f>
        <v>460.30689999999998</v>
      </c>
      <c r="Q194" s="62">
        <f>长安责任!O16</f>
        <v>0.58629146067211624</v>
      </c>
      <c r="R194" s="67">
        <f t="shared" si="72"/>
        <v>1.0531744657310671</v>
      </c>
      <c r="S194" s="142"/>
      <c r="T194" s="61" t="s">
        <v>84</v>
      </c>
      <c r="U194" s="62">
        <f>长安责任!P16</f>
        <v>2.84436</v>
      </c>
      <c r="V194" s="62">
        <f>长安责任!Q16</f>
        <v>9.0000000000000002E-6</v>
      </c>
      <c r="W194" s="62">
        <f>长安责任!R16</f>
        <v>0</v>
      </c>
      <c r="X194" s="62">
        <f>长安责任!S16</f>
        <v>9.0000000000000002E-6</v>
      </c>
      <c r="Y194" s="62">
        <f>长安责任!T16</f>
        <v>7.5093600000000009</v>
      </c>
      <c r="Z194" s="62">
        <f>长安责任!U16</f>
        <v>403.03297200000003</v>
      </c>
      <c r="AA194" s="62">
        <f>长安责任!V16</f>
        <v>318.561508</v>
      </c>
      <c r="AB194" s="62">
        <f>长安责任!W16</f>
        <v>0</v>
      </c>
      <c r="AC194" s="62">
        <f>长安责任!X16</f>
        <v>9.0000000000000002E-6</v>
      </c>
      <c r="AD194" s="62">
        <f>长安责任!Y16</f>
        <v>0.43932899999999997</v>
      </c>
      <c r="AE194" s="62">
        <f>长安责任!Z16</f>
        <v>3.2076769999999999</v>
      </c>
      <c r="AF194" s="62">
        <f>长安责任!AA16</f>
        <v>0</v>
      </c>
      <c r="AG194" s="63">
        <f>SUM(U194:AF194)</f>
        <v>735.59523300000001</v>
      </c>
      <c r="AH194" s="67">
        <f>AG194*100/O194</f>
        <v>66.583598623609618</v>
      </c>
      <c r="AI194" s="67">
        <f>AG194*100/$AG$197</f>
        <v>1.5203537131200382</v>
      </c>
    </row>
    <row r="195" spans="1:35" s="57" customFormat="1" ht="17.25" customHeight="1">
      <c r="A195" s="142"/>
      <c r="B195" s="46" t="s">
        <v>206</v>
      </c>
      <c r="C195" s="50">
        <f>紫金!B16</f>
        <v>2.306</v>
      </c>
      <c r="D195" s="50">
        <f>紫金!C16</f>
        <v>0.25</v>
      </c>
      <c r="E195" s="50">
        <f>紫金!D16</f>
        <v>9.6708009999999991</v>
      </c>
      <c r="F195" s="50">
        <f>紫金!E16</f>
        <v>0</v>
      </c>
      <c r="G195" s="50">
        <f>紫金!F16</f>
        <v>5.1334</v>
      </c>
      <c r="H195" s="50">
        <f>紫金!G16</f>
        <v>331.48875199999998</v>
      </c>
      <c r="I195" s="50">
        <f>紫金!H16</f>
        <v>127.63720000000001</v>
      </c>
      <c r="J195" s="50">
        <f>紫金!I16</f>
        <v>0</v>
      </c>
      <c r="K195" s="50">
        <f>紫金!J16</f>
        <v>0</v>
      </c>
      <c r="L195" s="50">
        <f>紫金!K16</f>
        <v>36.145854</v>
      </c>
      <c r="M195" s="50">
        <f>紫金!L16</f>
        <v>26.127845999999998</v>
      </c>
      <c r="N195" s="50">
        <f>紫金!M16</f>
        <v>0</v>
      </c>
      <c r="O195" s="50">
        <f>紫金!N16</f>
        <v>538.75985300000002</v>
      </c>
      <c r="P195" s="50">
        <f>紫金!AD16</f>
        <v>143.89458999999999</v>
      </c>
      <c r="Q195" s="50">
        <f>紫金!O16</f>
        <v>130.97957256162914</v>
      </c>
      <c r="R195" s="55">
        <f t="shared" si="72"/>
        <v>0.51359868641966633</v>
      </c>
      <c r="S195" s="142"/>
      <c r="T195" s="46" t="s">
        <v>206</v>
      </c>
      <c r="U195" s="50">
        <f>紫金!P16</f>
        <v>0.62136999999999998</v>
      </c>
      <c r="V195" s="50">
        <f>紫金!Q16</f>
        <v>0.27029599999999998</v>
      </c>
      <c r="W195" s="50">
        <f>紫金!R16</f>
        <v>0</v>
      </c>
      <c r="X195" s="50">
        <f>紫金!S16</f>
        <v>0</v>
      </c>
      <c r="Y195" s="50">
        <f>紫金!T16</f>
        <v>0</v>
      </c>
      <c r="Z195" s="50">
        <f>紫金!U16</f>
        <v>181.076719</v>
      </c>
      <c r="AA195" s="50">
        <f>紫金!V16</f>
        <v>87.906544999999994</v>
      </c>
      <c r="AB195" s="50">
        <f>紫金!W16</f>
        <v>0</v>
      </c>
      <c r="AC195" s="50">
        <f>紫金!X16</f>
        <v>0</v>
      </c>
      <c r="AD195" s="50">
        <f>紫金!Y16</f>
        <v>2.4053040000000001</v>
      </c>
      <c r="AE195" s="50">
        <f>紫金!Z16</f>
        <v>7.2200100000000003</v>
      </c>
      <c r="AF195" s="50">
        <f>紫金!AA16</f>
        <v>0</v>
      </c>
      <c r="AG195" s="50">
        <f>紫金!AB16</f>
        <v>279.50024399999995</v>
      </c>
      <c r="AH195" s="50">
        <f>紫金!AC16</f>
        <v>0.51878446852275006</v>
      </c>
      <c r="AI195" s="55">
        <f>AG195*100/$AG$197</f>
        <v>0.57768078791146349</v>
      </c>
    </row>
    <row r="196" spans="1:35" s="57" customFormat="1" ht="17.25" customHeight="1">
      <c r="A196" s="142"/>
      <c r="B196" s="46" t="s">
        <v>178</v>
      </c>
      <c r="C196" s="50">
        <f>出口信用!B16</f>
        <v>0</v>
      </c>
      <c r="D196" s="50">
        <f>出口信用!C16</f>
        <v>0</v>
      </c>
      <c r="E196" s="50">
        <f>出口信用!D16</f>
        <v>0</v>
      </c>
      <c r="F196" s="50">
        <f>出口信用!E16</f>
        <v>0</v>
      </c>
      <c r="G196" s="50">
        <f>出口信用!F16</f>
        <v>0</v>
      </c>
      <c r="H196" s="50">
        <f>出口信用!G16</f>
        <v>0</v>
      </c>
      <c r="I196" s="50">
        <f>出口信用!H16</f>
        <v>0</v>
      </c>
      <c r="J196" s="50">
        <f>出口信用!I16</f>
        <v>0</v>
      </c>
      <c r="K196" s="50">
        <f>出口信用!J16</f>
        <v>297.8</v>
      </c>
      <c r="L196" s="50">
        <f>出口信用!K16</f>
        <v>0</v>
      </c>
      <c r="M196" s="50">
        <f>出口信用!L16</f>
        <v>0</v>
      </c>
      <c r="N196" s="50">
        <f>出口信用!M16</f>
        <v>0</v>
      </c>
      <c r="O196" s="47">
        <f t="shared" si="75"/>
        <v>297.8</v>
      </c>
      <c r="P196" s="47">
        <f>出口信用!AD16</f>
        <v>0</v>
      </c>
      <c r="Q196" s="50">
        <f>出口信用!O16</f>
        <v>54.781704781704804</v>
      </c>
      <c r="R196" s="55">
        <f t="shared" si="72"/>
        <v>0.28389214223016102</v>
      </c>
      <c r="S196" s="142"/>
      <c r="T196" s="46" t="s">
        <v>178</v>
      </c>
      <c r="U196" s="50">
        <f>出口信用!P16</f>
        <v>0</v>
      </c>
      <c r="V196" s="50">
        <f>出口信用!Q16</f>
        <v>0</v>
      </c>
      <c r="W196" s="50">
        <f>出口信用!R16</f>
        <v>0</v>
      </c>
      <c r="X196" s="50">
        <f>出口信用!S16</f>
        <v>0</v>
      </c>
      <c r="Y196" s="50">
        <f>出口信用!T16</f>
        <v>0</v>
      </c>
      <c r="Z196" s="50">
        <f>出口信用!U16</f>
        <v>0</v>
      </c>
      <c r="AA196" s="50">
        <f>出口信用!V16</f>
        <v>0</v>
      </c>
      <c r="AB196" s="50">
        <f>出口信用!W16</f>
        <v>0</v>
      </c>
      <c r="AC196" s="50">
        <f>出口信用!X16</f>
        <v>9.4</v>
      </c>
      <c r="AD196" s="50">
        <f>出口信用!Y16</f>
        <v>0</v>
      </c>
      <c r="AE196" s="50">
        <f>出口信用!Z16</f>
        <v>0</v>
      </c>
      <c r="AF196" s="50">
        <f>出口信用!AA16</f>
        <v>0</v>
      </c>
      <c r="AG196" s="40">
        <f>SUM(U196:AF196)</f>
        <v>9.4</v>
      </c>
      <c r="AH196" s="55">
        <f>AG196*100/O196</f>
        <v>3.1564808596373406</v>
      </c>
      <c r="AI196" s="55">
        <f>AG196*100/$AG$197</f>
        <v>1.942824567397429E-2</v>
      </c>
    </row>
    <row r="197" spans="1:35" s="59" customFormat="1" ht="18" customHeight="1">
      <c r="A197" s="142"/>
      <c r="B197" s="73" t="s">
        <v>36</v>
      </c>
      <c r="C197" s="68">
        <f>SUM(C183:C196)</f>
        <v>2186.2871736335032</v>
      </c>
      <c r="D197" s="68">
        <f t="shared" ref="D197:P197" si="76">SUM(D183:D196)</f>
        <v>373.13368199999996</v>
      </c>
      <c r="E197" s="68">
        <f t="shared" si="76"/>
        <v>727.80219900000009</v>
      </c>
      <c r="F197" s="68">
        <f t="shared" si="76"/>
        <v>633.01450900000009</v>
      </c>
      <c r="G197" s="68">
        <f t="shared" si="76"/>
        <v>3777.0929829999995</v>
      </c>
      <c r="H197" s="68">
        <f t="shared" si="76"/>
        <v>48040.363532999989</v>
      </c>
      <c r="I197" s="68">
        <f t="shared" si="76"/>
        <v>20075.280452000003</v>
      </c>
      <c r="J197" s="68">
        <f t="shared" si="76"/>
        <v>19689.673738000001</v>
      </c>
      <c r="K197" s="68">
        <f t="shared" si="76"/>
        <v>349.6</v>
      </c>
      <c r="L197" s="68">
        <f t="shared" si="76"/>
        <v>3772.1986560000005</v>
      </c>
      <c r="M197" s="68">
        <f t="shared" si="76"/>
        <v>5130.1996410000002</v>
      </c>
      <c r="N197" s="68">
        <f t="shared" si="76"/>
        <v>144.34699499999999</v>
      </c>
      <c r="O197" s="68">
        <f t="shared" si="76"/>
        <v>104898.9935616335</v>
      </c>
      <c r="P197" s="68">
        <f t="shared" si="76"/>
        <v>26897.677033000004</v>
      </c>
      <c r="Q197" s="69">
        <v>21.205123310200751</v>
      </c>
      <c r="R197" s="70">
        <f t="shared" si="72"/>
        <v>99.999999999999986</v>
      </c>
      <c r="S197" s="142"/>
      <c r="T197" s="73" t="s">
        <v>36</v>
      </c>
      <c r="U197" s="68">
        <f t="shared" ref="U197:AG197" si="77">SUM(U183:U196)</f>
        <v>495.11809900000009</v>
      </c>
      <c r="V197" s="68">
        <f t="shared" si="77"/>
        <v>110.26627900000003</v>
      </c>
      <c r="W197" s="68">
        <f t="shared" si="77"/>
        <v>76.125266081399985</v>
      </c>
      <c r="X197" s="68">
        <f t="shared" si="77"/>
        <v>123.53201800000001</v>
      </c>
      <c r="Y197" s="68">
        <f t="shared" si="77"/>
        <v>1336.1620620000001</v>
      </c>
      <c r="Z197" s="68">
        <f t="shared" si="77"/>
        <v>19925.5263204</v>
      </c>
      <c r="AA197" s="68">
        <f t="shared" si="77"/>
        <v>16885.055716600004</v>
      </c>
      <c r="AB197" s="68">
        <f t="shared" si="77"/>
        <v>6133.4386160000004</v>
      </c>
      <c r="AC197" s="68">
        <f t="shared" si="77"/>
        <v>9.408513000000001</v>
      </c>
      <c r="AD197" s="68">
        <f t="shared" si="77"/>
        <v>1254.7904639999999</v>
      </c>
      <c r="AE197" s="68">
        <f t="shared" si="77"/>
        <v>1969.099387</v>
      </c>
      <c r="AF197" s="68">
        <f t="shared" si="77"/>
        <v>64.64143</v>
      </c>
      <c r="AG197" s="68">
        <f t="shared" si="77"/>
        <v>48383.1641710814</v>
      </c>
      <c r="AH197" s="70">
        <f t="shared" si="73"/>
        <v>46.123573285432741</v>
      </c>
      <c r="AI197" s="70">
        <f t="shared" si="74"/>
        <v>100</v>
      </c>
    </row>
    <row r="198" spans="1:35" s="57" customFormat="1" ht="18" customHeight="1">
      <c r="A198" s="142" t="s">
        <v>79</v>
      </c>
      <c r="B198" s="46" t="s">
        <v>55</v>
      </c>
      <c r="C198" s="47">
        <f>人保!B17</f>
        <v>1630.3</v>
      </c>
      <c r="D198" s="47">
        <f>人保!C17</f>
        <v>152.69999999999999</v>
      </c>
      <c r="E198" s="47">
        <f>人保!D17</f>
        <v>0</v>
      </c>
      <c r="F198" s="47">
        <f>人保!E17</f>
        <v>180.7</v>
      </c>
      <c r="G198" s="47">
        <f>人保!F17</f>
        <v>1498.7</v>
      </c>
      <c r="H198" s="47">
        <f>人保!G17</f>
        <v>12825.4</v>
      </c>
      <c r="I198" s="47">
        <f>人保!H17</f>
        <v>6636.9</v>
      </c>
      <c r="J198" s="47">
        <f>人保!I17</f>
        <v>5166.7</v>
      </c>
      <c r="K198" s="47">
        <f>人保!J17</f>
        <v>0</v>
      </c>
      <c r="L198" s="47">
        <f>人保!K17</f>
        <v>508.8</v>
      </c>
      <c r="M198" s="47">
        <f>人保!L17</f>
        <v>3017.4</v>
      </c>
      <c r="N198" s="47">
        <f>人保!M17</f>
        <v>0</v>
      </c>
      <c r="O198" s="47">
        <f>SUM(C198:N198)</f>
        <v>31617.599999999999</v>
      </c>
      <c r="P198" s="47">
        <f>人保!AD17</f>
        <v>6505.4</v>
      </c>
      <c r="Q198" s="55">
        <f>人保!O17</f>
        <v>10.91</v>
      </c>
      <c r="R198" s="55">
        <f>O198*100/$O$213</f>
        <v>37.049306070552397</v>
      </c>
      <c r="S198" s="142" t="s">
        <v>32</v>
      </c>
      <c r="T198" s="46" t="s">
        <v>55</v>
      </c>
      <c r="U198" s="47">
        <f>人保!P17</f>
        <v>1111.2</v>
      </c>
      <c r="V198" s="47">
        <f>人保!Q17</f>
        <v>11.7</v>
      </c>
      <c r="W198" s="47">
        <f>人保!R17</f>
        <v>303.3</v>
      </c>
      <c r="X198" s="47">
        <f>人保!S17</f>
        <v>8.8000000000000007</v>
      </c>
      <c r="Y198" s="47">
        <f>人保!T17</f>
        <v>214.2</v>
      </c>
      <c r="Z198" s="47">
        <f>人保!U17</f>
        <v>5121.6000000000004</v>
      </c>
      <c r="AA198" s="47">
        <f>人保!V17</f>
        <v>4463</v>
      </c>
      <c r="AB198" s="47">
        <f>人保!W17</f>
        <v>2006</v>
      </c>
      <c r="AC198" s="47">
        <f>人保!X17</f>
        <v>0</v>
      </c>
      <c r="AD198" s="47">
        <f>人保!Y17</f>
        <v>262.3</v>
      </c>
      <c r="AE198" s="47">
        <f>人保!Z17</f>
        <v>1777.2</v>
      </c>
      <c r="AF198" s="47">
        <f>人保!AA17</f>
        <v>0</v>
      </c>
      <c r="AG198" s="40">
        <f t="shared" si="67"/>
        <v>15279.3</v>
      </c>
      <c r="AH198" s="55">
        <f t="shared" ref="AH198:AH213" si="78">AG198*100/O198</f>
        <v>48.325299833004408</v>
      </c>
      <c r="AI198" s="55">
        <f>AG198*100/$AG$213</f>
        <v>35.994604360377487</v>
      </c>
    </row>
    <row r="199" spans="1:35" s="57" customFormat="1" ht="15" customHeight="1">
      <c r="A199" s="142"/>
      <c r="B199" s="46" t="s">
        <v>56</v>
      </c>
      <c r="C199" s="52">
        <f>平安!B17</f>
        <v>637.26015300000006</v>
      </c>
      <c r="D199" s="52">
        <f>平安!C17</f>
        <v>23.906984000000001</v>
      </c>
      <c r="E199" s="52">
        <f>平安!D17</f>
        <v>0</v>
      </c>
      <c r="F199" s="52">
        <f>平安!E17</f>
        <v>15.512078000000001</v>
      </c>
      <c r="G199" s="52">
        <f>平安!F17</f>
        <v>317.95330799999999</v>
      </c>
      <c r="H199" s="52">
        <f>平安!G17</f>
        <v>10099.267251999998</v>
      </c>
      <c r="I199" s="52">
        <f>平安!H17</f>
        <v>3802.1574930000002</v>
      </c>
      <c r="J199" s="52">
        <f>平安!I17</f>
        <v>0</v>
      </c>
      <c r="K199" s="52">
        <f>平安!J17</f>
        <v>0</v>
      </c>
      <c r="L199" s="52">
        <f>平安!K17</f>
        <v>262.22373500000003</v>
      </c>
      <c r="M199" s="52">
        <f>平安!L17</f>
        <v>30.895628000000002</v>
      </c>
      <c r="N199" s="52">
        <f>平安!M17</f>
        <v>0</v>
      </c>
      <c r="O199" s="47">
        <f t="shared" ref="O199:O212" si="79">SUM(C199:N199)</f>
        <v>15189.176630999998</v>
      </c>
      <c r="P199" s="47">
        <f>平安!AD17</f>
        <v>6526.3827700000002</v>
      </c>
      <c r="Q199" s="53">
        <f>平安!O17</f>
        <v>16.044069287241868</v>
      </c>
      <c r="R199" s="55">
        <f t="shared" ref="R199:R207" si="80">O199*100/$O$213</f>
        <v>17.798582244117227</v>
      </c>
      <c r="S199" s="142"/>
      <c r="T199" s="46" t="s">
        <v>56</v>
      </c>
      <c r="U199" s="52">
        <f>平安!P17</f>
        <v>468.56434200000001</v>
      </c>
      <c r="V199" s="52">
        <f>平安!Q17</f>
        <v>2.2117290000000001</v>
      </c>
      <c r="W199" s="52">
        <f>平安!R17</f>
        <v>107.796727</v>
      </c>
      <c r="X199" s="52">
        <f>平安!S17</f>
        <v>2.2893310000000002</v>
      </c>
      <c r="Y199" s="52">
        <f>平安!T17</f>
        <v>131.84327300000001</v>
      </c>
      <c r="Z199" s="52">
        <f>平安!U17</f>
        <v>4138.2648500000005</v>
      </c>
      <c r="AA199" s="52">
        <f>平安!V17</f>
        <v>2935.0573729999996</v>
      </c>
      <c r="AB199" s="52">
        <f>平安!W17</f>
        <v>5.0000000000000002E-5</v>
      </c>
      <c r="AC199" s="52">
        <f>平安!X17</f>
        <v>0</v>
      </c>
      <c r="AD199" s="52">
        <f>平安!Y17</f>
        <v>87.942111999999995</v>
      </c>
      <c r="AE199" s="52">
        <f>平安!Z17</f>
        <v>33.687522999999999</v>
      </c>
      <c r="AF199" s="52">
        <f>平安!AA17</f>
        <v>1.011E-3</v>
      </c>
      <c r="AG199" s="40">
        <f t="shared" si="67"/>
        <v>7907.6583209999999</v>
      </c>
      <c r="AH199" s="55">
        <f t="shared" si="78"/>
        <v>52.061138751004108</v>
      </c>
      <c r="AI199" s="55">
        <f t="shared" ref="AI199:AI213" si="81">AG199*100/$AG$213</f>
        <v>18.628669682606006</v>
      </c>
    </row>
    <row r="200" spans="1:35" s="57" customFormat="1" ht="15.75" customHeight="1">
      <c r="A200" s="142"/>
      <c r="B200" s="61" t="s">
        <v>57</v>
      </c>
      <c r="C200" s="71">
        <f>太平洋!B17</f>
        <v>188.79977474064242</v>
      </c>
      <c r="D200" s="71">
        <f>太平洋!C17</f>
        <v>18.207552000000003</v>
      </c>
      <c r="E200" s="71">
        <f>太平洋!D17</f>
        <v>1.944388</v>
      </c>
      <c r="F200" s="71">
        <f>太平洋!E17</f>
        <v>13.608929000000002</v>
      </c>
      <c r="G200" s="71">
        <f>太平洋!F17</f>
        <v>279.07575099999997</v>
      </c>
      <c r="H200" s="71">
        <f>太平洋!G17</f>
        <v>3424.5632509999996</v>
      </c>
      <c r="I200" s="71">
        <f>太平洋!H17</f>
        <v>1368.892771</v>
      </c>
      <c r="J200" s="71">
        <f>太平洋!I17</f>
        <v>0</v>
      </c>
      <c r="K200" s="71">
        <f>太平洋!J17</f>
        <v>-2.6261000000000003E-2</v>
      </c>
      <c r="L200" s="71">
        <f>太平洋!K17</f>
        <v>130.48935900000009</v>
      </c>
      <c r="M200" s="71">
        <f>太平洋!L17</f>
        <v>320.31440500000002</v>
      </c>
      <c r="N200" s="71">
        <f>太平洋!M17</f>
        <v>0</v>
      </c>
      <c r="O200" s="66">
        <f t="shared" si="79"/>
        <v>5745.8699197406422</v>
      </c>
      <c r="P200" s="66">
        <f>太平洋!AD17</f>
        <v>1928.403358</v>
      </c>
      <c r="Q200" s="72">
        <f>太平洋!O17</f>
        <v>19.453038871570925</v>
      </c>
      <c r="R200" s="67">
        <f t="shared" si="80"/>
        <v>6.7329744603654742</v>
      </c>
      <c r="S200" s="142"/>
      <c r="T200" s="61" t="s">
        <v>57</v>
      </c>
      <c r="U200" s="71">
        <f>太平洋!P17</f>
        <v>239.28008933999999</v>
      </c>
      <c r="V200" s="71">
        <f>太平洋!Q17</f>
        <v>0.3</v>
      </c>
      <c r="W200" s="71">
        <f>太平洋!R17</f>
        <v>10.341818111999999</v>
      </c>
      <c r="X200" s="71">
        <f>太平洋!S17</f>
        <v>0</v>
      </c>
      <c r="Y200" s="71">
        <f>太平洋!T17</f>
        <v>53.694668999999998</v>
      </c>
      <c r="Z200" s="71">
        <f>太平洋!U17</f>
        <v>1261.9688680000002</v>
      </c>
      <c r="AA200" s="71">
        <f>太平洋!V17</f>
        <v>869.12733400000002</v>
      </c>
      <c r="AB200" s="71">
        <f>太平洋!W17</f>
        <v>0</v>
      </c>
      <c r="AC200" s="71">
        <f>太平洋!X17</f>
        <v>0</v>
      </c>
      <c r="AD200" s="71">
        <f>太平洋!Y17</f>
        <v>191.25421900000001</v>
      </c>
      <c r="AE200" s="71">
        <f>太平洋!Z17</f>
        <v>221.06099640219998</v>
      </c>
      <c r="AF200" s="71">
        <f>太平洋!AA17</f>
        <v>0</v>
      </c>
      <c r="AG200" s="63">
        <f t="shared" si="67"/>
        <v>2847.0279938541998</v>
      </c>
      <c r="AH200" s="67">
        <f t="shared" si="78"/>
        <v>49.549120213684013</v>
      </c>
      <c r="AI200" s="67">
        <f t="shared" si="81"/>
        <v>6.7069594969469257</v>
      </c>
    </row>
    <row r="201" spans="1:35" s="57" customFormat="1" ht="16.5" customHeight="1">
      <c r="A201" s="142"/>
      <c r="B201" s="46" t="s">
        <v>59</v>
      </c>
      <c r="C201" s="47">
        <f>天安!B17</f>
        <v>14.230542999999999</v>
      </c>
      <c r="D201" s="47">
        <f>天安!C17</f>
        <v>8.2981999999999996</v>
      </c>
      <c r="E201" s="47">
        <f>天安!D17</f>
        <v>2</v>
      </c>
      <c r="F201" s="47">
        <f>天安!E17</f>
        <v>0.66900000000000004</v>
      </c>
      <c r="G201" s="47">
        <f>天安!F17</f>
        <v>19.120940000000001</v>
      </c>
      <c r="H201" s="47">
        <f>天安!G17</f>
        <v>1708.2392050000001</v>
      </c>
      <c r="I201" s="47">
        <f>天安!H17</f>
        <v>640.54640300000005</v>
      </c>
      <c r="J201" s="47">
        <f>天安!I17</f>
        <v>0</v>
      </c>
      <c r="K201" s="47">
        <f>天安!J17</f>
        <v>0</v>
      </c>
      <c r="L201" s="47">
        <f>天安!K17</f>
        <v>103.462059</v>
      </c>
      <c r="M201" s="47">
        <f>天安!L17</f>
        <v>1.2150000000000001</v>
      </c>
      <c r="N201" s="47">
        <f>天安!M17</f>
        <v>0</v>
      </c>
      <c r="O201" s="47">
        <f t="shared" si="79"/>
        <v>2497.7813500000002</v>
      </c>
      <c r="P201" s="47">
        <f>天安!AD17</f>
        <v>694.91028800000004</v>
      </c>
      <c r="Q201" s="55">
        <f>天安!O17</f>
        <v>-26.320532867571927</v>
      </c>
      <c r="R201" s="55">
        <f t="shared" si="80"/>
        <v>2.9268845748402019</v>
      </c>
      <c r="S201" s="142"/>
      <c r="T201" s="46" t="s">
        <v>59</v>
      </c>
      <c r="U201" s="47">
        <f>天安!P17</f>
        <v>0</v>
      </c>
      <c r="V201" s="47">
        <f>天安!Q17</f>
        <v>0</v>
      </c>
      <c r="W201" s="47">
        <f>天安!R17</f>
        <v>0</v>
      </c>
      <c r="X201" s="47">
        <f>天安!S17</f>
        <v>0</v>
      </c>
      <c r="Y201" s="47">
        <f>天安!T17</f>
        <v>2.1628889999999998</v>
      </c>
      <c r="Z201" s="47">
        <f>天安!U17</f>
        <v>1385.900116</v>
      </c>
      <c r="AA201" s="47">
        <f>天安!V17</f>
        <v>925.31170299999997</v>
      </c>
      <c r="AB201" s="47">
        <f>天安!W17</f>
        <v>0</v>
      </c>
      <c r="AC201" s="47">
        <f>天安!X17</f>
        <v>0</v>
      </c>
      <c r="AD201" s="47">
        <f>天安!Y17</f>
        <v>34.807429000000006</v>
      </c>
      <c r="AE201" s="47">
        <f>天安!Z17</f>
        <v>0</v>
      </c>
      <c r="AF201" s="47">
        <f>天安!AA17</f>
        <v>0</v>
      </c>
      <c r="AG201" s="40">
        <f t="shared" si="67"/>
        <v>2348.1821369999998</v>
      </c>
      <c r="AH201" s="55">
        <f t="shared" si="78"/>
        <v>94.010716230225654</v>
      </c>
      <c r="AI201" s="55">
        <f t="shared" si="81"/>
        <v>5.5317905262296518</v>
      </c>
    </row>
    <row r="202" spans="1:35" s="57" customFormat="1" ht="14.25" customHeight="1">
      <c r="A202" s="142"/>
      <c r="B202" s="46" t="s">
        <v>61</v>
      </c>
      <c r="C202" s="47">
        <f>大地!B17</f>
        <v>15.043410999999997</v>
      </c>
      <c r="D202" s="47">
        <f>大地!C17</f>
        <v>1.179</v>
      </c>
      <c r="E202" s="47">
        <f>大地!D17</f>
        <v>0</v>
      </c>
      <c r="F202" s="47">
        <f>大地!E17</f>
        <v>3.6890000000000001</v>
      </c>
      <c r="G202" s="47">
        <f>大地!F17</f>
        <v>85.645794999999993</v>
      </c>
      <c r="H202" s="47">
        <f>大地!G17</f>
        <v>1202.863155</v>
      </c>
      <c r="I202" s="47">
        <f>大地!H17</f>
        <v>400.99866299999996</v>
      </c>
      <c r="J202" s="47">
        <f>大地!I17</f>
        <v>0</v>
      </c>
      <c r="K202" s="47">
        <f>大地!J17</f>
        <v>0</v>
      </c>
      <c r="L202" s="47">
        <f>大地!K17</f>
        <v>58.401325999999997</v>
      </c>
      <c r="M202" s="47">
        <f>大地!L17</f>
        <v>0.14499999999999999</v>
      </c>
      <c r="N202" s="47">
        <f>大地!M17</f>
        <v>0</v>
      </c>
      <c r="O202" s="47">
        <f t="shared" si="79"/>
        <v>1767.9653499999997</v>
      </c>
      <c r="P202" s="47">
        <f>大地!AD17</f>
        <v>1048.9708949999999</v>
      </c>
      <c r="Q202" s="55">
        <f>大地!O17</f>
        <v>11.981837563163197</v>
      </c>
      <c r="R202" s="55">
        <f>O202*100/$O$213</f>
        <v>2.0716907473774508</v>
      </c>
      <c r="S202" s="142"/>
      <c r="T202" s="46" t="s">
        <v>183</v>
      </c>
      <c r="U202" s="47">
        <f>大地!P17</f>
        <v>0</v>
      </c>
      <c r="V202" s="47">
        <f>大地!Q17</f>
        <v>0</v>
      </c>
      <c r="W202" s="47">
        <f>大地!R17</f>
        <v>0</v>
      </c>
      <c r="X202" s="47">
        <f>大地!S17</f>
        <v>0</v>
      </c>
      <c r="Y202" s="47">
        <f>大地!T17</f>
        <v>21.718373</v>
      </c>
      <c r="Z202" s="47">
        <f>大地!U17</f>
        <v>782.70390700000007</v>
      </c>
      <c r="AA202" s="47">
        <f>大地!V17</f>
        <v>355.13293399999998</v>
      </c>
      <c r="AB202" s="47">
        <f>大地!W17</f>
        <v>0</v>
      </c>
      <c r="AC202" s="47">
        <f>大地!X17</f>
        <v>0</v>
      </c>
      <c r="AD202" s="47">
        <f>大地!Y17</f>
        <v>63.558815000000003</v>
      </c>
      <c r="AE202" s="47">
        <f>大地!Z17</f>
        <v>0</v>
      </c>
      <c r="AF202" s="47">
        <f>大地!AA17</f>
        <v>0</v>
      </c>
      <c r="AG202" s="40">
        <f>SUM(U202:AF202)</f>
        <v>1223.1140290000001</v>
      </c>
      <c r="AH202" s="55">
        <f>AG202*100/O202</f>
        <v>69.182013606771207</v>
      </c>
      <c r="AI202" s="55">
        <f>AG202*100/$AG$213</f>
        <v>2.8813823644723433</v>
      </c>
    </row>
    <row r="203" spans="1:35" s="57" customFormat="1" ht="15.75" customHeight="1">
      <c r="A203" s="142"/>
      <c r="B203" s="61" t="s">
        <v>181</v>
      </c>
      <c r="C203" s="66">
        <f>中华联合!B17</f>
        <v>331.04605800000002</v>
      </c>
      <c r="D203" s="66">
        <f>中华联合!C17</f>
        <v>7.6940179999999989</v>
      </c>
      <c r="E203" s="66">
        <f>中华联合!D17</f>
        <v>57.833525999999999</v>
      </c>
      <c r="F203" s="66">
        <f>中华联合!E17</f>
        <v>0</v>
      </c>
      <c r="G203" s="66">
        <f>中华联合!F17</f>
        <v>720.49658399999998</v>
      </c>
      <c r="H203" s="66">
        <f>中华联合!G17</f>
        <v>5651.1652270000004</v>
      </c>
      <c r="I203" s="66">
        <f>中华联合!H17</f>
        <v>2583.291037</v>
      </c>
      <c r="J203" s="66">
        <f>中华联合!I17</f>
        <v>2125.7327579999996</v>
      </c>
      <c r="K203" s="66">
        <f>中华联合!J17</f>
        <v>0</v>
      </c>
      <c r="L203" s="66">
        <f>中华联合!K17</f>
        <v>330.18758300000002</v>
      </c>
      <c r="M203" s="66">
        <f>中华联合!L17</f>
        <v>316.31296700000001</v>
      </c>
      <c r="N203" s="66">
        <f>中华联合!M17</f>
        <v>0</v>
      </c>
      <c r="O203" s="66">
        <f t="shared" si="79"/>
        <v>12123.759758000002</v>
      </c>
      <c r="P203" s="66">
        <f>中华联合!AD17</f>
        <v>1810.123707</v>
      </c>
      <c r="Q203" s="67">
        <f>中华联合!O17</f>
        <v>12.997968892002168</v>
      </c>
      <c r="R203" s="67">
        <f t="shared" si="80"/>
        <v>14.206545911137733</v>
      </c>
      <c r="S203" s="142"/>
      <c r="T203" s="61" t="s">
        <v>181</v>
      </c>
      <c r="U203" s="66">
        <f>中华联合!P17</f>
        <v>43.196348999999998</v>
      </c>
      <c r="V203" s="66">
        <f>中华联合!Q17</f>
        <v>2.5951</v>
      </c>
      <c r="W203" s="66">
        <f>中华联合!R17</f>
        <v>0</v>
      </c>
      <c r="X203" s="66">
        <f>中华联合!S17</f>
        <v>0</v>
      </c>
      <c r="Y203" s="66">
        <f>中华联合!T17</f>
        <v>190.95768200000001</v>
      </c>
      <c r="Z203" s="66">
        <f>中华联合!U17</f>
        <v>2431.0314579999999</v>
      </c>
      <c r="AA203" s="66">
        <f>中华联合!V17</f>
        <v>1810.4641829999998</v>
      </c>
      <c r="AB203" s="66">
        <f>中华联合!W17</f>
        <v>320.65799100000004</v>
      </c>
      <c r="AC203" s="66">
        <f>中华联合!X17</f>
        <v>0</v>
      </c>
      <c r="AD203" s="66">
        <f>中华联合!Y17</f>
        <v>179.02603400000001</v>
      </c>
      <c r="AE203" s="66">
        <f>中华联合!Z17</f>
        <v>765.33364600000004</v>
      </c>
      <c r="AF203" s="66">
        <f>中华联合!AA17</f>
        <v>0</v>
      </c>
      <c r="AG203" s="63">
        <f t="shared" si="67"/>
        <v>5743.2624430000005</v>
      </c>
      <c r="AH203" s="67">
        <f t="shared" si="78"/>
        <v>47.371958514851322</v>
      </c>
      <c r="AI203" s="67">
        <f t="shared" si="81"/>
        <v>13.529838367830992</v>
      </c>
    </row>
    <row r="204" spans="1:35" s="57" customFormat="1" ht="16.5" customHeight="1">
      <c r="A204" s="142"/>
      <c r="B204" s="46" t="s">
        <v>63</v>
      </c>
      <c r="C204" s="47">
        <f>安邦!B17</f>
        <v>0</v>
      </c>
      <c r="D204" s="47">
        <f>安邦!C17</f>
        <v>0</v>
      </c>
      <c r="E204" s="47">
        <f>安邦!D17</f>
        <v>0</v>
      </c>
      <c r="F204" s="47">
        <f>安邦!E17</f>
        <v>0</v>
      </c>
      <c r="G204" s="47">
        <f>安邦!F17</f>
        <v>0</v>
      </c>
      <c r="H204" s="47">
        <f>安邦!G17</f>
        <v>73.868949999999998</v>
      </c>
      <c r="I204" s="47">
        <f>安邦!H17</f>
        <v>60.553109999999997</v>
      </c>
      <c r="J204" s="47">
        <f>安邦!I17</f>
        <v>0</v>
      </c>
      <c r="K204" s="47">
        <f>安邦!J17</f>
        <v>0</v>
      </c>
      <c r="L204" s="47">
        <f>安邦!K17</f>
        <v>0</v>
      </c>
      <c r="M204" s="47">
        <f>安邦!L17</f>
        <v>0</v>
      </c>
      <c r="N204" s="47">
        <f>安邦!M17</f>
        <v>0</v>
      </c>
      <c r="O204" s="47">
        <f t="shared" si="79"/>
        <v>134.42205999999999</v>
      </c>
      <c r="P204" s="47">
        <f>安邦!AD17</f>
        <v>8.8839970000000008</v>
      </c>
      <c r="Q204" s="55">
        <f>安邦!O17</f>
        <v>-25.65</v>
      </c>
      <c r="R204" s="55">
        <f t="shared" si="80"/>
        <v>0.1575149297724735</v>
      </c>
      <c r="S204" s="142"/>
      <c r="T204" s="46" t="s">
        <v>63</v>
      </c>
      <c r="U204" s="47">
        <f>安邦!P17</f>
        <v>0</v>
      </c>
      <c r="V204" s="47">
        <f>安邦!Q17</f>
        <v>0</v>
      </c>
      <c r="W204" s="47">
        <f>安邦!R17</f>
        <v>0</v>
      </c>
      <c r="X204" s="47">
        <f>安邦!S17</f>
        <v>0</v>
      </c>
      <c r="Y204" s="47">
        <f>安邦!T17</f>
        <v>0</v>
      </c>
      <c r="Z204" s="47">
        <f>安邦!U17</f>
        <v>30.786501000000001</v>
      </c>
      <c r="AA204" s="47">
        <f>安邦!V17</f>
        <v>36.473050999999998</v>
      </c>
      <c r="AB204" s="47">
        <f>安邦!W17</f>
        <v>0</v>
      </c>
      <c r="AC204" s="47">
        <f>安邦!X17</f>
        <v>0</v>
      </c>
      <c r="AD204" s="47">
        <f>安邦!Y17</f>
        <v>0.2</v>
      </c>
      <c r="AE204" s="47">
        <f>安邦!Z17</f>
        <v>0</v>
      </c>
      <c r="AF204" s="47">
        <f>安邦!AA17</f>
        <v>1.1203000000000001</v>
      </c>
      <c r="AG204" s="40">
        <f t="shared" si="67"/>
        <v>68.579852000000002</v>
      </c>
      <c r="AH204" s="55">
        <f t="shared" si="78"/>
        <v>51.018301609125771</v>
      </c>
      <c r="AI204" s="55">
        <f t="shared" si="81"/>
        <v>0.16155875202615583</v>
      </c>
    </row>
    <row r="205" spans="1:35" s="57" customFormat="1" ht="15.75" customHeight="1">
      <c r="A205" s="142"/>
      <c r="B205" s="46" t="s">
        <v>64</v>
      </c>
      <c r="C205" s="47">
        <f>阳光!B17</f>
        <v>25.651460999999998</v>
      </c>
      <c r="D205" s="47">
        <f>阳光!C17</f>
        <v>-0.60912700000000009</v>
      </c>
      <c r="E205" s="47">
        <f>阳光!D17</f>
        <v>0</v>
      </c>
      <c r="F205" s="47">
        <f>阳光!E17</f>
        <v>0.01</v>
      </c>
      <c r="G205" s="47">
        <f>阳光!F17</f>
        <v>59.938485999999997</v>
      </c>
      <c r="H205" s="47">
        <f>阳光!G17</f>
        <v>1345.2875340000001</v>
      </c>
      <c r="I205" s="47">
        <f>阳光!H17</f>
        <v>517.04809699999998</v>
      </c>
      <c r="J205" s="47">
        <f>阳光!I17</f>
        <v>0</v>
      </c>
      <c r="K205" s="47">
        <f>阳光!J17</f>
        <v>0</v>
      </c>
      <c r="L205" s="47">
        <f>阳光!K17</f>
        <v>314.52303599999999</v>
      </c>
      <c r="M205" s="47">
        <f>阳光!L17</f>
        <v>0</v>
      </c>
      <c r="N205" s="47">
        <f>阳光!M17</f>
        <v>0</v>
      </c>
      <c r="O205" s="47">
        <f t="shared" si="79"/>
        <v>2261.849487</v>
      </c>
      <c r="P205" s="47">
        <f>阳光!AD17</f>
        <v>1026.0092050000001</v>
      </c>
      <c r="Q205" s="55">
        <f>阳光!O17</f>
        <v>12.170593874433818</v>
      </c>
      <c r="R205" s="55">
        <f t="shared" si="80"/>
        <v>2.6504210923468237</v>
      </c>
      <c r="S205" s="142"/>
      <c r="T205" s="46" t="s">
        <v>64</v>
      </c>
      <c r="U205" s="47">
        <f>阳光!P17</f>
        <v>73.680983999999995</v>
      </c>
      <c r="V205" s="47">
        <f>阳光!Q17</f>
        <v>0</v>
      </c>
      <c r="W205" s="47">
        <f>阳光!R17</f>
        <v>40.657134999999997</v>
      </c>
      <c r="X205" s="47">
        <f>阳光!S17</f>
        <v>0</v>
      </c>
      <c r="Y205" s="47">
        <f>阳光!T17</f>
        <v>94.530319999999989</v>
      </c>
      <c r="Z205" s="47">
        <f>阳光!U17</f>
        <v>569.806646</v>
      </c>
      <c r="AA205" s="47">
        <f>阳光!V17</f>
        <v>266.54110099999997</v>
      </c>
      <c r="AB205" s="47">
        <f>阳光!W17</f>
        <v>0</v>
      </c>
      <c r="AC205" s="47">
        <f>阳光!X17</f>
        <v>0</v>
      </c>
      <c r="AD205" s="47">
        <f>阳光!Y17</f>
        <v>89.952068000000011</v>
      </c>
      <c r="AE205" s="47">
        <f>阳光!Z17</f>
        <v>0</v>
      </c>
      <c r="AF205" s="47">
        <f>阳光!AA17</f>
        <v>0</v>
      </c>
      <c r="AG205" s="40">
        <f t="shared" si="67"/>
        <v>1135.1682539999999</v>
      </c>
      <c r="AH205" s="55">
        <f t="shared" si="78"/>
        <v>50.187612417377437</v>
      </c>
      <c r="AI205" s="55">
        <f t="shared" si="81"/>
        <v>2.6742018407381551</v>
      </c>
    </row>
    <row r="206" spans="1:35" s="57" customFormat="1" ht="14.25" customHeight="1">
      <c r="A206" s="142"/>
      <c r="B206" s="61" t="s">
        <v>65</v>
      </c>
      <c r="C206" s="66">
        <f>国寿产险!B17</f>
        <v>146.87136999999998</v>
      </c>
      <c r="D206" s="66">
        <f>国寿产险!C17</f>
        <v>182.84535700000001</v>
      </c>
      <c r="E206" s="66">
        <f>国寿产险!D17</f>
        <v>31.294235999999998</v>
      </c>
      <c r="F206" s="66">
        <f>国寿产险!E17</f>
        <v>0</v>
      </c>
      <c r="G206" s="66">
        <f>国寿产险!F17</f>
        <v>219.19227000000001</v>
      </c>
      <c r="H206" s="66">
        <f>国寿产险!G17</f>
        <v>6821.0716830000001</v>
      </c>
      <c r="I206" s="66">
        <f>国寿产险!H17</f>
        <v>2606.644155</v>
      </c>
      <c r="J206" s="66">
        <f>国寿产险!I17</f>
        <v>1138.2611769999999</v>
      </c>
      <c r="K206" s="66">
        <f>国寿产险!J17</f>
        <v>0.4</v>
      </c>
      <c r="L206" s="66">
        <f>国寿产险!K17</f>
        <v>229.503602</v>
      </c>
      <c r="M206" s="66">
        <f>国寿产险!L17</f>
        <v>0</v>
      </c>
      <c r="N206" s="66">
        <f>国寿产险!M17</f>
        <v>0</v>
      </c>
      <c r="O206" s="66">
        <f t="shared" si="79"/>
        <v>11376.083850000001</v>
      </c>
      <c r="P206" s="66">
        <f>国寿产险!AD17</f>
        <v>3889.0238679999998</v>
      </c>
      <c r="Q206" s="67">
        <f>国寿产险!O17</f>
        <v>36.58</v>
      </c>
      <c r="R206" s="67">
        <f t="shared" si="80"/>
        <v>13.330423955104692</v>
      </c>
      <c r="S206" s="142"/>
      <c r="T206" s="61" t="s">
        <v>65</v>
      </c>
      <c r="U206" s="66">
        <f>国寿产险!P17</f>
        <v>1.6300920000000001</v>
      </c>
      <c r="V206" s="66">
        <f>国寿产险!Q17</f>
        <v>2.909637</v>
      </c>
      <c r="W206" s="66">
        <f>国寿产险!R17</f>
        <v>1.4195759999999999</v>
      </c>
      <c r="X206" s="66">
        <f>国寿产险!S17</f>
        <v>0</v>
      </c>
      <c r="Y206" s="66">
        <f>国寿产险!T17</f>
        <v>34.480392999999999</v>
      </c>
      <c r="Z206" s="66">
        <f>国寿产险!U17</f>
        <v>2815.6939910000001</v>
      </c>
      <c r="AA206" s="66">
        <f>国寿产险!V17</f>
        <v>1820.8115699999998</v>
      </c>
      <c r="AB206" s="66">
        <f>国寿产险!W17</f>
        <v>43.027169999999998</v>
      </c>
      <c r="AC206" s="66">
        <f>国寿产险!X17</f>
        <v>5.1219999999999998E-3</v>
      </c>
      <c r="AD206" s="66">
        <f>国寿产险!Y17</f>
        <v>82.851884999999996</v>
      </c>
      <c r="AE206" s="66">
        <f>国寿产险!Z17</f>
        <v>0</v>
      </c>
      <c r="AF206" s="66">
        <f>国寿产险!AA17</f>
        <v>0</v>
      </c>
      <c r="AG206" s="63">
        <f t="shared" si="67"/>
        <v>4802.829436</v>
      </c>
      <c r="AH206" s="67">
        <f t="shared" si="78"/>
        <v>42.21865361866157</v>
      </c>
      <c r="AI206" s="67">
        <f t="shared" si="81"/>
        <v>11.314389098924359</v>
      </c>
    </row>
    <row r="207" spans="1:35" s="57" customFormat="1" ht="15" customHeight="1">
      <c r="A207" s="142"/>
      <c r="B207" s="46" t="s">
        <v>66</v>
      </c>
      <c r="C207" s="47">
        <f>都邦!B17</f>
        <v>67.400000000000006</v>
      </c>
      <c r="D207" s="47">
        <f>都邦!C17</f>
        <v>0.12</v>
      </c>
      <c r="E207" s="47">
        <f>都邦!D17</f>
        <v>0</v>
      </c>
      <c r="F207" s="47">
        <f>都邦!E17</f>
        <v>0</v>
      </c>
      <c r="G207" s="47">
        <f>都邦!F17</f>
        <v>3.1599999999999997</v>
      </c>
      <c r="H207" s="47">
        <f>都邦!G17</f>
        <v>234.51</v>
      </c>
      <c r="I207" s="47">
        <f>都邦!H17</f>
        <v>85.93</v>
      </c>
      <c r="J207" s="47">
        <f>都邦!I17</f>
        <v>0</v>
      </c>
      <c r="K207" s="47">
        <f>都邦!J17</f>
        <v>0</v>
      </c>
      <c r="L207" s="47">
        <f>都邦!K17</f>
        <v>17.759999999999998</v>
      </c>
      <c r="M207" s="47">
        <f>都邦!L17</f>
        <v>3.2</v>
      </c>
      <c r="N207" s="47">
        <f>都邦!M17</f>
        <v>0</v>
      </c>
      <c r="O207" s="47">
        <f t="shared" si="79"/>
        <v>412.08</v>
      </c>
      <c r="P207" s="47">
        <f>都邦!AD17</f>
        <v>0</v>
      </c>
      <c r="Q207" s="55">
        <f>都邦!O17</f>
        <v>16.83583782251203</v>
      </c>
      <c r="R207" s="55">
        <f t="shared" si="80"/>
        <v>0.48287276850719957</v>
      </c>
      <c r="S207" s="142"/>
      <c r="T207" s="46" t="s">
        <v>66</v>
      </c>
      <c r="U207" s="47">
        <f>都邦!P17</f>
        <v>0</v>
      </c>
      <c r="V207" s="47">
        <f>都邦!Q17</f>
        <v>0</v>
      </c>
      <c r="W207" s="47">
        <f>都邦!R17</f>
        <v>0</v>
      </c>
      <c r="X207" s="47">
        <f>都邦!S17</f>
        <v>0</v>
      </c>
      <c r="Y207" s="47">
        <f>都邦!T17</f>
        <v>0</v>
      </c>
      <c r="Z207" s="47">
        <f>都邦!U17</f>
        <v>135.54</v>
      </c>
      <c r="AA207" s="47">
        <f>都邦!V17</f>
        <v>63.61</v>
      </c>
      <c r="AB207" s="47">
        <f>都邦!W17</f>
        <v>0</v>
      </c>
      <c r="AC207" s="47">
        <f>都邦!X17</f>
        <v>0</v>
      </c>
      <c r="AD207" s="47">
        <f>都邦!Y17</f>
        <v>0</v>
      </c>
      <c r="AE207" s="47">
        <f>都邦!Z17</f>
        <v>1.69</v>
      </c>
      <c r="AF207" s="47">
        <f>都邦!AA17</f>
        <v>0</v>
      </c>
      <c r="AG207" s="40">
        <f t="shared" si="67"/>
        <v>200.83999999999997</v>
      </c>
      <c r="AH207" s="55">
        <f t="shared" si="78"/>
        <v>48.738109105028144</v>
      </c>
      <c r="AI207" s="55">
        <f t="shared" si="81"/>
        <v>0.47313400088604934</v>
      </c>
    </row>
    <row r="208" spans="1:35" s="57" customFormat="1" ht="12.75" customHeight="1">
      <c r="A208" s="142"/>
      <c r="B208" s="46" t="s">
        <v>100</v>
      </c>
      <c r="C208" s="47">
        <f>渤海!B17</f>
        <v>2.88794</v>
      </c>
      <c r="D208" s="47">
        <f>渤海!C17</f>
        <v>0</v>
      </c>
      <c r="E208" s="47">
        <f>渤海!D17</f>
        <v>0</v>
      </c>
      <c r="F208" s="47">
        <f>渤海!E17</f>
        <v>0</v>
      </c>
      <c r="G208" s="47">
        <f>渤海!F17</f>
        <v>2.5</v>
      </c>
      <c r="H208" s="47">
        <f>渤海!G17</f>
        <v>191.321946</v>
      </c>
      <c r="I208" s="47">
        <f>渤海!H17</f>
        <v>65.610954000000007</v>
      </c>
      <c r="J208" s="47">
        <f>渤海!I17</f>
        <v>0</v>
      </c>
      <c r="K208" s="47">
        <f>渤海!J17</f>
        <v>0</v>
      </c>
      <c r="L208" s="47">
        <f>渤海!K17</f>
        <v>24.498041000000001</v>
      </c>
      <c r="M208" s="47">
        <f>渤海!L17</f>
        <v>19.815898000000001</v>
      </c>
      <c r="N208" s="47">
        <f>渤海!M17</f>
        <v>0</v>
      </c>
      <c r="O208" s="47">
        <f t="shared" si="79"/>
        <v>306.63477899999998</v>
      </c>
      <c r="P208" s="47">
        <f>渤海!AD17</f>
        <v>141.28869800000001</v>
      </c>
      <c r="Q208" s="47">
        <f>渤海!O17</f>
        <v>-42.63</v>
      </c>
      <c r="R208" s="55">
        <f t="shared" ref="R208:R213" si="82">O208*100/$O$213</f>
        <v>0.35931271757018851</v>
      </c>
      <c r="S208" s="142"/>
      <c r="T208" s="46" t="s">
        <v>100</v>
      </c>
      <c r="U208" s="47">
        <f>渤海!P17</f>
        <v>0</v>
      </c>
      <c r="V208" s="47">
        <f>渤海!Q17</f>
        <v>0</v>
      </c>
      <c r="W208" s="47">
        <f>渤海!R17</f>
        <v>0</v>
      </c>
      <c r="X208" s="47">
        <f>渤海!S17</f>
        <v>0</v>
      </c>
      <c r="Y208" s="47">
        <f>渤海!T17</f>
        <v>26.150231999999999</v>
      </c>
      <c r="Z208" s="47">
        <f>渤海!U17</f>
        <v>124.293577</v>
      </c>
      <c r="AA208" s="47">
        <f>渤海!V17</f>
        <v>75.676218000000006</v>
      </c>
      <c r="AB208" s="47">
        <f>渤海!W17</f>
        <v>0</v>
      </c>
      <c r="AC208" s="47">
        <f>渤海!X17</f>
        <v>0</v>
      </c>
      <c r="AD208" s="47">
        <f>渤海!Y17</f>
        <v>0</v>
      </c>
      <c r="AE208" s="47">
        <f>渤海!Z17</f>
        <v>5.7665860000000002</v>
      </c>
      <c r="AF208" s="47">
        <f>渤海!AA17</f>
        <v>0</v>
      </c>
      <c r="AG208" s="40">
        <f>SUM(U208:AF208)</f>
        <v>231.88661299999998</v>
      </c>
      <c r="AH208" s="55">
        <f>AG208*100/O208</f>
        <v>75.623063292504085</v>
      </c>
      <c r="AI208" s="55">
        <f>AG208*100/$AG$213</f>
        <v>0.54627285879608145</v>
      </c>
    </row>
    <row r="209" spans="1:35" s="57" customFormat="1" ht="16.5" customHeight="1">
      <c r="A209" s="142"/>
      <c r="B209" s="61" t="s">
        <v>201</v>
      </c>
      <c r="C209" s="66">
        <f>长安责任!B17</f>
        <v>12.538285</v>
      </c>
      <c r="D209" s="66">
        <f>长安责任!C17</f>
        <v>0</v>
      </c>
      <c r="E209" s="66">
        <f>长安责任!D17</f>
        <v>0</v>
      </c>
      <c r="F209" s="66">
        <f>长安责任!E17</f>
        <v>0</v>
      </c>
      <c r="G209" s="66">
        <f>长安责任!F17</f>
        <v>4.0925000000000002</v>
      </c>
      <c r="H209" s="66">
        <f>长安责任!G17</f>
        <v>197.866691</v>
      </c>
      <c r="I209" s="66">
        <f>长安责任!H17</f>
        <v>54.300057999999993</v>
      </c>
      <c r="J209" s="66">
        <f>长安责任!I17</f>
        <v>0</v>
      </c>
      <c r="K209" s="66">
        <f>长安责任!J17</f>
        <v>0</v>
      </c>
      <c r="L209" s="66">
        <f>长安责任!K17</f>
        <v>11.2485</v>
      </c>
      <c r="M209" s="66">
        <f>长安责任!L17</f>
        <v>17.7393</v>
      </c>
      <c r="N209" s="66">
        <f>长安责任!M17</f>
        <v>0</v>
      </c>
      <c r="O209" s="66">
        <f>长安责任!N17</f>
        <v>297.78533399999998</v>
      </c>
      <c r="P209" s="66">
        <f>长安责任!AD17</f>
        <v>90.07047</v>
      </c>
      <c r="Q209" s="66">
        <f>长安责任!O17</f>
        <v>27.73907601235414</v>
      </c>
      <c r="R209" s="67">
        <f t="shared" si="82"/>
        <v>0.34894299322806516</v>
      </c>
      <c r="S209" s="142"/>
      <c r="T209" s="61" t="s">
        <v>201</v>
      </c>
      <c r="U209" s="66">
        <f>长安责任!P17</f>
        <v>2.9999999999999997E-5</v>
      </c>
      <c r="V209" s="66">
        <f>长安责任!Q17</f>
        <v>0</v>
      </c>
      <c r="W209" s="66">
        <f>长安责任!R17</f>
        <v>0</v>
      </c>
      <c r="X209" s="66">
        <f>长安责任!S17</f>
        <v>0</v>
      </c>
      <c r="Y209" s="66">
        <f>长安责任!T17</f>
        <v>2.9999999999999997E-5</v>
      </c>
      <c r="Z209" s="66">
        <f>长安责任!U17</f>
        <v>69.075164999999998</v>
      </c>
      <c r="AA209" s="66">
        <f>长安责任!V17</f>
        <v>40.352111999999998</v>
      </c>
      <c r="AB209" s="66">
        <f>长安责任!W17</f>
        <v>0</v>
      </c>
      <c r="AC209" s="66">
        <f>长安责任!X17</f>
        <v>0</v>
      </c>
      <c r="AD209" s="66">
        <f>长安责任!Y17</f>
        <v>0.34110799999999997</v>
      </c>
      <c r="AE209" s="66">
        <f>长安责任!Z17</f>
        <v>3.5728</v>
      </c>
      <c r="AF209" s="66">
        <f>长安责任!AA17</f>
        <v>0</v>
      </c>
      <c r="AG209" s="63">
        <f>SUM(U209:AF209)</f>
        <v>113.341245</v>
      </c>
      <c r="AH209" s="66">
        <f>长安责任!AC17</f>
        <v>0.38061392573483827</v>
      </c>
      <c r="AI209" s="67">
        <f>AG209*100/$AG$213</f>
        <v>0.26700655602597062</v>
      </c>
    </row>
    <row r="210" spans="1:35" s="57" customFormat="1" ht="15" customHeight="1">
      <c r="A210" s="142"/>
      <c r="B210" s="46" t="s">
        <v>203</v>
      </c>
      <c r="C210" s="47">
        <f>永诚!B17</f>
        <v>31.562158</v>
      </c>
      <c r="D210" s="47">
        <f>永诚!C17</f>
        <v>0.73199999999999998</v>
      </c>
      <c r="E210" s="47">
        <f>永诚!D17</f>
        <v>6.6066050000000001</v>
      </c>
      <c r="F210" s="47">
        <f>永诚!E17</f>
        <v>0</v>
      </c>
      <c r="G210" s="47">
        <f>永诚!F17</f>
        <v>14.763210000000001</v>
      </c>
      <c r="H210" s="47">
        <f>永诚!G17</f>
        <v>133.01570000000001</v>
      </c>
      <c r="I210" s="47">
        <f>永诚!H17</f>
        <v>47.987900000000003</v>
      </c>
      <c r="J210" s="47">
        <f>永诚!I17</f>
        <v>0</v>
      </c>
      <c r="K210" s="47">
        <f>永诚!J17</f>
        <v>0</v>
      </c>
      <c r="L210" s="47">
        <f>永诚!K17</f>
        <v>32.362794999999998</v>
      </c>
      <c r="M210" s="47">
        <f>永诚!L17</f>
        <v>0.51929999999999998</v>
      </c>
      <c r="N210" s="47">
        <f>永诚!M17</f>
        <v>9.1999999999999998E-2</v>
      </c>
      <c r="O210" s="47">
        <f>永诚!N17</f>
        <v>267.64166799999998</v>
      </c>
      <c r="P210" s="47">
        <f>永诚!AD17</f>
        <v>61.017499999999991</v>
      </c>
      <c r="Q210" s="47">
        <f>永诚!O17</f>
        <v>120.39089215198882</v>
      </c>
      <c r="R210" s="55">
        <f t="shared" si="82"/>
        <v>0.31362083380665101</v>
      </c>
      <c r="S210" s="142"/>
      <c r="T210" s="46" t="s">
        <v>203</v>
      </c>
      <c r="U210" s="47">
        <f>永诚!P17</f>
        <v>0.90370799999999996</v>
      </c>
      <c r="V210" s="47">
        <f>永诚!Q17</f>
        <v>0</v>
      </c>
      <c r="W210" s="47">
        <f>永诚!R17</f>
        <v>0</v>
      </c>
      <c r="X210" s="47">
        <f>永诚!S17</f>
        <v>0</v>
      </c>
      <c r="Y210" s="47">
        <f>永诚!T17</f>
        <v>1.2958020000000001</v>
      </c>
      <c r="Z210" s="47">
        <f>永诚!U17</f>
        <v>29.684468999999993</v>
      </c>
      <c r="AA210" s="47">
        <f>永诚!V17</f>
        <v>12.482998</v>
      </c>
      <c r="AB210" s="47">
        <f>永诚!W17</f>
        <v>0</v>
      </c>
      <c r="AC210" s="47">
        <f>永诚!X17</f>
        <v>0</v>
      </c>
      <c r="AD210" s="47">
        <f>永诚!Y17</f>
        <v>0.25675799999999999</v>
      </c>
      <c r="AE210" s="47">
        <f>永诚!Z17</f>
        <v>0</v>
      </c>
      <c r="AF210" s="47">
        <f>永诚!AA17</f>
        <v>0</v>
      </c>
      <c r="AG210" s="47">
        <f>永诚!AB17</f>
        <v>44.623734999999989</v>
      </c>
      <c r="AH210" s="47">
        <f>永诚!AC17</f>
        <v>0.16672940104378661</v>
      </c>
      <c r="AI210" s="55">
        <f>AG210*100/$AG$213</f>
        <v>0.1051235126221312</v>
      </c>
    </row>
    <row r="211" spans="1:35" s="57" customFormat="1" ht="16.5" customHeight="1">
      <c r="A211" s="142"/>
      <c r="B211" s="46" t="s">
        <v>197</v>
      </c>
      <c r="C211" s="47">
        <f>英大!B17</f>
        <v>493.7</v>
      </c>
      <c r="D211" s="47">
        <f>英大!C17</f>
        <v>0</v>
      </c>
      <c r="E211" s="47">
        <f>英大!D17</f>
        <v>0</v>
      </c>
      <c r="F211" s="47">
        <f>英大!E17</f>
        <v>0</v>
      </c>
      <c r="G211" s="47">
        <f>英大!F17</f>
        <v>211.1</v>
      </c>
      <c r="H211" s="47">
        <f>英大!G17</f>
        <v>456.1</v>
      </c>
      <c r="I211" s="47">
        <f>英大!H17</f>
        <v>127.6</v>
      </c>
      <c r="J211" s="47">
        <f>英大!I17</f>
        <v>0</v>
      </c>
      <c r="K211" s="47">
        <f>英大!J17</f>
        <v>0</v>
      </c>
      <c r="L211" s="47">
        <f>英大!K17</f>
        <v>5.8</v>
      </c>
      <c r="M211" s="47">
        <f>英大!L17</f>
        <v>0</v>
      </c>
      <c r="N211" s="47">
        <f>英大!M17</f>
        <v>0</v>
      </c>
      <c r="O211" s="47">
        <f>英大!N17</f>
        <v>1294.3</v>
      </c>
      <c r="P211" s="47">
        <f>英大!AD17</f>
        <v>88.27</v>
      </c>
      <c r="Q211" s="47">
        <f>英大!O17</f>
        <v>23.266666666666662</v>
      </c>
      <c r="R211" s="55">
        <f t="shared" si="82"/>
        <v>1.516652650647613</v>
      </c>
      <c r="S211" s="142"/>
      <c r="T211" s="46" t="s">
        <v>197</v>
      </c>
      <c r="U211" s="47">
        <f>英大!P17</f>
        <v>176.37106900000001</v>
      </c>
      <c r="V211" s="47">
        <f>英大!Q17</f>
        <v>0</v>
      </c>
      <c r="W211" s="47">
        <f>英大!R17</f>
        <v>0</v>
      </c>
      <c r="X211" s="47">
        <f>英大!S17</f>
        <v>0</v>
      </c>
      <c r="Y211" s="47">
        <f>英大!T17</f>
        <v>86.235088000000005</v>
      </c>
      <c r="Z211" s="47">
        <f>英大!U17</f>
        <v>168.34356600000001</v>
      </c>
      <c r="AA211" s="47">
        <f>英大!V17</f>
        <v>71.690805999999995</v>
      </c>
      <c r="AB211" s="47">
        <f>英大!W17</f>
        <v>0</v>
      </c>
      <c r="AC211" s="47">
        <f>英大!X17</f>
        <v>0</v>
      </c>
      <c r="AD211" s="47">
        <f>英大!Y17</f>
        <v>0.40760000000000002</v>
      </c>
      <c r="AE211" s="47">
        <f>英大!Z17</f>
        <v>0</v>
      </c>
      <c r="AF211" s="47">
        <f>英大!AA17</f>
        <v>0</v>
      </c>
      <c r="AG211" s="40">
        <f>SUM(U211:AF211)</f>
        <v>503.04812900000002</v>
      </c>
      <c r="AH211" s="47">
        <f>英大!AC17</f>
        <v>0.38866424244765513</v>
      </c>
      <c r="AI211" s="55">
        <f>AG211*100/$AG$213</f>
        <v>1.1850685815176834</v>
      </c>
    </row>
    <row r="212" spans="1:35" s="57" customFormat="1" ht="18.75" customHeight="1">
      <c r="A212" s="142"/>
      <c r="B212" s="46" t="s">
        <v>178</v>
      </c>
      <c r="C212" s="47">
        <f>出口信用!B17</f>
        <v>0</v>
      </c>
      <c r="D212" s="47">
        <f>出口信用!C17</f>
        <v>0</v>
      </c>
      <c r="E212" s="47">
        <f>出口信用!D17</f>
        <v>0</v>
      </c>
      <c r="F212" s="47">
        <f>出口信用!E17</f>
        <v>0</v>
      </c>
      <c r="G212" s="47">
        <f>出口信用!F17</f>
        <v>0</v>
      </c>
      <c r="H212" s="47">
        <f>出口信用!G17</f>
        <v>0</v>
      </c>
      <c r="I212" s="47">
        <f>出口信用!H17</f>
        <v>0</v>
      </c>
      <c r="J212" s="47">
        <f>出口信用!I17</f>
        <v>0</v>
      </c>
      <c r="K212" s="47">
        <f>出口信用!J17</f>
        <v>46.3</v>
      </c>
      <c r="L212" s="47">
        <f>出口信用!K17</f>
        <v>0</v>
      </c>
      <c r="M212" s="47">
        <f>出口信用!L17</f>
        <v>0</v>
      </c>
      <c r="N212" s="47">
        <f>出口信用!M17</f>
        <v>0</v>
      </c>
      <c r="O212" s="47">
        <f t="shared" si="79"/>
        <v>46.3</v>
      </c>
      <c r="P212" s="47">
        <f>出口信用!AD17</f>
        <v>0</v>
      </c>
      <c r="Q212" s="47">
        <f>出口信用!O17</f>
        <v>-58.844444444444399</v>
      </c>
      <c r="R212" s="55">
        <f t="shared" si="82"/>
        <v>5.4254050625808924E-2</v>
      </c>
      <c r="S212" s="142"/>
      <c r="T212" s="46" t="s">
        <v>178</v>
      </c>
      <c r="U212" s="47">
        <f>出口信用!P17</f>
        <v>0</v>
      </c>
      <c r="V212" s="47">
        <f>出口信用!Q17</f>
        <v>0</v>
      </c>
      <c r="W212" s="47">
        <f>出口信用!R17</f>
        <v>0</v>
      </c>
      <c r="X212" s="47">
        <f>出口信用!S17</f>
        <v>0</v>
      </c>
      <c r="Y212" s="47">
        <f>出口信用!T17</f>
        <v>0</v>
      </c>
      <c r="Z212" s="47">
        <f>出口信用!U17</f>
        <v>0</v>
      </c>
      <c r="AA212" s="47">
        <f>出口信用!V17</f>
        <v>0</v>
      </c>
      <c r="AB212" s="47">
        <f>出口信用!W17</f>
        <v>0</v>
      </c>
      <c r="AC212" s="47">
        <f>出口信用!X17</f>
        <v>0</v>
      </c>
      <c r="AD212" s="47">
        <f>出口信用!Y17</f>
        <v>0</v>
      </c>
      <c r="AE212" s="47">
        <f>出口信用!Z17</f>
        <v>0</v>
      </c>
      <c r="AF212" s="47">
        <f>出口信用!AA17</f>
        <v>0</v>
      </c>
      <c r="AG212" s="40">
        <f>SUM(U212:AF212)</f>
        <v>0</v>
      </c>
      <c r="AH212" s="55">
        <f>AG212*100/O212</f>
        <v>0</v>
      </c>
      <c r="AI212" s="55">
        <f>AG212*100/$AG$213</f>
        <v>0</v>
      </c>
    </row>
    <row r="213" spans="1:35" s="59" customFormat="1" ht="18.75" customHeight="1">
      <c r="A213" s="142"/>
      <c r="B213" s="73" t="s">
        <v>36</v>
      </c>
      <c r="C213" s="68">
        <f>SUM(C198:C212)</f>
        <v>3597.2911537406426</v>
      </c>
      <c r="D213" s="68">
        <f t="shared" ref="D213:P213" si="83">SUM(D198:D212)</f>
        <v>395.07398400000005</v>
      </c>
      <c r="E213" s="68">
        <f t="shared" si="83"/>
        <v>99.678754999999995</v>
      </c>
      <c r="F213" s="68">
        <f t="shared" si="83"/>
        <v>214.18900699999998</v>
      </c>
      <c r="G213" s="68">
        <f t="shared" si="83"/>
        <v>3435.7388439999995</v>
      </c>
      <c r="H213" s="68">
        <f t="shared" si="83"/>
        <v>44364.540594000006</v>
      </c>
      <c r="I213" s="68">
        <f t="shared" si="83"/>
        <v>18998.460641000001</v>
      </c>
      <c r="J213" s="68">
        <f t="shared" si="83"/>
        <v>8430.6939349999993</v>
      </c>
      <c r="K213" s="68">
        <f t="shared" si="83"/>
        <v>46.673738999999998</v>
      </c>
      <c r="L213" s="68">
        <f t="shared" si="83"/>
        <v>2029.2600359999999</v>
      </c>
      <c r="M213" s="68">
        <f t="shared" si="83"/>
        <v>3727.5574980000001</v>
      </c>
      <c r="N213" s="68">
        <f t="shared" si="83"/>
        <v>9.1999999999999998E-2</v>
      </c>
      <c r="O213" s="68">
        <f>SUM(O198:O212)</f>
        <v>85339.250186740639</v>
      </c>
      <c r="P213" s="68">
        <f t="shared" si="83"/>
        <v>23818.754755999998</v>
      </c>
      <c r="Q213" s="69">
        <v>13.733955226163486</v>
      </c>
      <c r="R213" s="70">
        <f t="shared" si="82"/>
        <v>100</v>
      </c>
      <c r="S213" s="142"/>
      <c r="T213" s="73" t="s">
        <v>36</v>
      </c>
      <c r="U213" s="68">
        <f t="shared" ref="U213:AF213" si="84">SUM(U198:U212)</f>
        <v>2114.8266633399999</v>
      </c>
      <c r="V213" s="68">
        <f t="shared" si="84"/>
        <v>19.716466</v>
      </c>
      <c r="W213" s="68">
        <f t="shared" si="84"/>
        <v>463.51525611199997</v>
      </c>
      <c r="X213" s="68">
        <f t="shared" si="84"/>
        <v>11.089331000000001</v>
      </c>
      <c r="Y213" s="68">
        <f t="shared" si="84"/>
        <v>857.26875099999995</v>
      </c>
      <c r="Z213" s="68">
        <f t="shared" si="84"/>
        <v>19064.693114000002</v>
      </c>
      <c r="AA213" s="68">
        <f t="shared" si="84"/>
        <v>13745.731383000002</v>
      </c>
      <c r="AB213" s="68">
        <f t="shared" si="84"/>
        <v>2369.685211</v>
      </c>
      <c r="AC213" s="68">
        <f t="shared" si="84"/>
        <v>5.1219999999999998E-3</v>
      </c>
      <c r="AD213" s="68">
        <f t="shared" si="84"/>
        <v>992.89802800000007</v>
      </c>
      <c r="AE213" s="68">
        <f t="shared" si="84"/>
        <v>2808.3115514022002</v>
      </c>
      <c r="AF213" s="68">
        <f t="shared" si="84"/>
        <v>1.1213110000000002</v>
      </c>
      <c r="AG213" s="68">
        <f>SUM(AG198:AG212)</f>
        <v>42448.862187854204</v>
      </c>
      <c r="AH213" s="70">
        <f t="shared" si="78"/>
        <v>49.741311407080516</v>
      </c>
      <c r="AI213" s="70">
        <f t="shared" si="81"/>
        <v>100</v>
      </c>
    </row>
    <row r="214" spans="1:35" s="57" customFormat="1" ht="20.25" customHeight="1">
      <c r="A214" s="142" t="s">
        <v>80</v>
      </c>
      <c r="B214" s="46" t="s">
        <v>55</v>
      </c>
      <c r="C214" s="47">
        <f>人保!B18</f>
        <v>995.8</v>
      </c>
      <c r="D214" s="47">
        <f>人保!C18</f>
        <v>1588.6</v>
      </c>
      <c r="E214" s="47">
        <f>人保!D18</f>
        <v>138.80000000000001</v>
      </c>
      <c r="F214" s="47">
        <f>人保!E18</f>
        <v>69.7</v>
      </c>
      <c r="G214" s="47">
        <f>人保!F18</f>
        <v>1982.5</v>
      </c>
      <c r="H214" s="47">
        <f>人保!G18</f>
        <v>16320.8</v>
      </c>
      <c r="I214" s="47">
        <f>人保!H18</f>
        <v>7326.4</v>
      </c>
      <c r="J214" s="47">
        <f>人保!I18</f>
        <v>7888.2</v>
      </c>
      <c r="K214" s="47">
        <f>人保!J18</f>
        <v>0.8</v>
      </c>
      <c r="L214" s="47">
        <f>人保!K18</f>
        <v>617.1</v>
      </c>
      <c r="M214" s="47">
        <f>人保!L18</f>
        <v>5371.6</v>
      </c>
      <c r="N214" s="47">
        <f>人保!M18</f>
        <v>0</v>
      </c>
      <c r="O214" s="47">
        <f>SUM(C214:N214)</f>
        <v>42300.299999999996</v>
      </c>
      <c r="P214" s="47">
        <f>人保!AD18</f>
        <v>7453.4</v>
      </c>
      <c r="Q214" s="55">
        <f>人保!O18</f>
        <v>22.37</v>
      </c>
      <c r="R214" s="55">
        <f>O214*100/$O$229</f>
        <v>40.39868654571054</v>
      </c>
      <c r="S214" s="142" t="s">
        <v>80</v>
      </c>
      <c r="T214" s="46" t="s">
        <v>55</v>
      </c>
      <c r="U214" s="47">
        <f>人保!P18</f>
        <v>236.6</v>
      </c>
      <c r="V214" s="47">
        <f>人保!Q18</f>
        <v>493.5</v>
      </c>
      <c r="W214" s="47">
        <f>人保!R18</f>
        <v>2.5</v>
      </c>
      <c r="X214" s="47">
        <f>人保!S18</f>
        <v>23.9</v>
      </c>
      <c r="Y214" s="47">
        <f>人保!T18</f>
        <v>378.8</v>
      </c>
      <c r="Z214" s="47">
        <f>人保!U18</f>
        <v>5247.8</v>
      </c>
      <c r="AA214" s="47">
        <f>人保!V18</f>
        <v>4073.4</v>
      </c>
      <c r="AB214" s="47">
        <f>人保!W18</f>
        <v>1341.2</v>
      </c>
      <c r="AC214" s="47">
        <f>人保!X18</f>
        <v>5.5</v>
      </c>
      <c r="AD214" s="47">
        <f>人保!Y18</f>
        <v>46.6</v>
      </c>
      <c r="AE214" s="47">
        <f>人保!Z18</f>
        <v>1381.4</v>
      </c>
      <c r="AF214" s="47">
        <f>人保!AA18</f>
        <v>0</v>
      </c>
      <c r="AG214" s="40">
        <f t="shared" si="67"/>
        <v>13231.2</v>
      </c>
      <c r="AH214" s="55">
        <f t="shared" ref="AH214:AH241" si="85">AG214*100/O214</f>
        <v>31.27921078573911</v>
      </c>
      <c r="AI214" s="55">
        <f>AG214*100/$AG$229</f>
        <v>32.779585362097933</v>
      </c>
    </row>
    <row r="215" spans="1:35" s="57" customFormat="1" ht="20.25" customHeight="1">
      <c r="A215" s="142"/>
      <c r="B215" s="46" t="s">
        <v>56</v>
      </c>
      <c r="C215" s="52">
        <f>平安!B18</f>
        <v>245.20537200000001</v>
      </c>
      <c r="D215" s="52">
        <f>平安!C18</f>
        <v>122.69744900000001</v>
      </c>
      <c r="E215" s="52">
        <f>平安!D18</f>
        <v>0.5</v>
      </c>
      <c r="F215" s="52">
        <f>平安!E18</f>
        <v>20</v>
      </c>
      <c r="G215" s="52">
        <f>平安!F18</f>
        <v>364.34549700000002</v>
      </c>
      <c r="H215" s="52">
        <f>平安!G18</f>
        <v>8802.8919109999988</v>
      </c>
      <c r="I215" s="52">
        <f>平安!H18</f>
        <v>2703.9381100000001</v>
      </c>
      <c r="J215" s="52">
        <f>平安!I18</f>
        <v>0.108</v>
      </c>
      <c r="K215" s="52">
        <f>平安!J18</f>
        <v>2.1801349999999999</v>
      </c>
      <c r="L215" s="52">
        <f>平安!K18</f>
        <v>219.46735200000001</v>
      </c>
      <c r="M215" s="52">
        <f>平安!L18</f>
        <v>7.0223229999999992</v>
      </c>
      <c r="N215" s="52">
        <f>平安!M18</f>
        <v>0</v>
      </c>
      <c r="O215" s="47">
        <f t="shared" ref="O215:O228" si="86">SUM(C215:N215)</f>
        <v>12488.356148999999</v>
      </c>
      <c r="P215" s="47">
        <f>平安!AD18</f>
        <v>4406.056791</v>
      </c>
      <c r="Q215" s="53">
        <f>平安!O18</f>
        <v>15.418774502228505</v>
      </c>
      <c r="R215" s="55">
        <f t="shared" ref="R215:R229" si="87">O215*100/$O$229</f>
        <v>11.926941074523059</v>
      </c>
      <c r="S215" s="142"/>
      <c r="T215" s="46" t="s">
        <v>56</v>
      </c>
      <c r="U215" s="52">
        <f>平安!P18</f>
        <v>29.440608000000001</v>
      </c>
      <c r="V215" s="52">
        <f>平安!Q18</f>
        <v>14.020654</v>
      </c>
      <c r="W215" s="52">
        <f>平安!R18</f>
        <v>39.672746000000004</v>
      </c>
      <c r="X215" s="52">
        <f>平安!S18</f>
        <v>8.5194000000000006E-2</v>
      </c>
      <c r="Y215" s="52">
        <f>平安!T18</f>
        <v>116.539146</v>
      </c>
      <c r="Z215" s="52">
        <f>平安!U18</f>
        <v>3803.408347</v>
      </c>
      <c r="AA215" s="52">
        <f>平安!V18</f>
        <v>1913.2219289999998</v>
      </c>
      <c r="AB215" s="52">
        <f>平安!W18</f>
        <v>8.343999999999999E-3</v>
      </c>
      <c r="AC215" s="52">
        <f>平安!X18</f>
        <v>0</v>
      </c>
      <c r="AD215" s="52">
        <f>平安!Y18</f>
        <v>85.492668000000009</v>
      </c>
      <c r="AE215" s="52">
        <f>平安!Z18</f>
        <v>0.71459300000000003</v>
      </c>
      <c r="AF215" s="52">
        <f>平安!AA18</f>
        <v>3.1594440000000001</v>
      </c>
      <c r="AG215" s="40">
        <f t="shared" si="67"/>
        <v>6005.7636729999986</v>
      </c>
      <c r="AH215" s="55">
        <f t="shared" si="85"/>
        <v>48.090906451934487</v>
      </c>
      <c r="AI215" s="55">
        <f t="shared" ref="AI215:AI229" si="88">AG215*100/$AG$229</f>
        <v>14.878956026943152</v>
      </c>
    </row>
    <row r="216" spans="1:35" s="57" customFormat="1" ht="18.75" customHeight="1">
      <c r="A216" s="142"/>
      <c r="B216" s="61" t="s">
        <v>57</v>
      </c>
      <c r="C216" s="62">
        <f>太平洋!B18</f>
        <v>135.70840200000004</v>
      </c>
      <c r="D216" s="62">
        <f>太平洋!C18</f>
        <v>21.732704000000005</v>
      </c>
      <c r="E216" s="62">
        <f>太平洋!D18</f>
        <v>195.41804799999997</v>
      </c>
      <c r="F216" s="62">
        <f>太平洋!E18</f>
        <v>3.3521919999999996</v>
      </c>
      <c r="G216" s="62">
        <f>太平洋!F18</f>
        <v>666.75450099999978</v>
      </c>
      <c r="H216" s="62">
        <f>太平洋!G18</f>
        <v>3947.0758589999987</v>
      </c>
      <c r="I216" s="62">
        <f>太平洋!H18</f>
        <v>1483.4735410000001</v>
      </c>
      <c r="J216" s="62">
        <f>太平洋!I18</f>
        <v>535.88903400000004</v>
      </c>
      <c r="K216" s="62">
        <f>太平洋!J18</f>
        <v>7</v>
      </c>
      <c r="L216" s="62">
        <f>太平洋!K18</f>
        <v>390.59990100000022</v>
      </c>
      <c r="M216" s="62">
        <f>太平洋!L18</f>
        <v>356.69864799999999</v>
      </c>
      <c r="N216" s="62">
        <f>太平洋!M18</f>
        <v>0</v>
      </c>
      <c r="O216" s="66">
        <f t="shared" si="86"/>
        <v>7743.7028299999984</v>
      </c>
      <c r="P216" s="66">
        <f>太平洋!AD18</f>
        <v>2033.478609</v>
      </c>
      <c r="Q216" s="65">
        <f>太平洋!O18</f>
        <v>4.3529374830903134</v>
      </c>
      <c r="R216" s="67">
        <f t="shared" si="87"/>
        <v>7.3955840344466006</v>
      </c>
      <c r="S216" s="142"/>
      <c r="T216" s="61" t="s">
        <v>57</v>
      </c>
      <c r="U216" s="62">
        <f>太平洋!P18</f>
        <v>339.07389585160553</v>
      </c>
      <c r="V216" s="62">
        <f>太平洋!Q18</f>
        <v>0.32429999999999998</v>
      </c>
      <c r="W216" s="62">
        <f>太平洋!R18</f>
        <v>95.988909413300007</v>
      </c>
      <c r="X216" s="62">
        <f>太平洋!S18</f>
        <v>0</v>
      </c>
      <c r="Y216" s="62">
        <f>太平洋!T18</f>
        <v>173.51057999999998</v>
      </c>
      <c r="Z216" s="62">
        <f>太平洋!U18</f>
        <v>1643.1942919999999</v>
      </c>
      <c r="AA216" s="62">
        <f>太平洋!V18</f>
        <v>964.20139800000004</v>
      </c>
      <c r="AB216" s="62">
        <f>太平洋!W18</f>
        <v>151.77035599999999</v>
      </c>
      <c r="AC216" s="62">
        <f>太平洋!X18</f>
        <v>0</v>
      </c>
      <c r="AD216" s="62">
        <f>太平洋!Y18</f>
        <v>113.36</v>
      </c>
      <c r="AE216" s="62">
        <f>太平洋!Z18</f>
        <v>176.84830099999999</v>
      </c>
      <c r="AF216" s="62">
        <f>太平洋!AA18</f>
        <v>0</v>
      </c>
      <c r="AG216" s="63">
        <f t="shared" si="67"/>
        <v>3658.2720322649056</v>
      </c>
      <c r="AH216" s="67">
        <f t="shared" si="85"/>
        <v>47.241895932425734</v>
      </c>
      <c r="AI216" s="67">
        <f t="shared" si="88"/>
        <v>9.0631719238922361</v>
      </c>
    </row>
    <row r="217" spans="1:35" s="57" customFormat="1" ht="18.75" customHeight="1">
      <c r="A217" s="142"/>
      <c r="B217" s="46" t="s">
        <v>59</v>
      </c>
      <c r="C217" s="47">
        <f>天安!B18</f>
        <v>9.8685380000000009</v>
      </c>
      <c r="D217" s="47">
        <f>天安!C18</f>
        <v>256.91159800000003</v>
      </c>
      <c r="E217" s="47">
        <f>天安!D18</f>
        <v>0</v>
      </c>
      <c r="F217" s="47">
        <f>天安!E18</f>
        <v>0.06</v>
      </c>
      <c r="G217" s="47">
        <f>天安!F18</f>
        <v>92.927080000000004</v>
      </c>
      <c r="H217" s="47">
        <f>天安!G18</f>
        <v>1348.208026</v>
      </c>
      <c r="I217" s="47">
        <f>天安!H18</f>
        <v>1014.1812159999998</v>
      </c>
      <c r="J217" s="47">
        <f>天安!I18</f>
        <v>0</v>
      </c>
      <c r="K217" s="47">
        <f>天安!J18</f>
        <v>0</v>
      </c>
      <c r="L217" s="47">
        <f>天安!K18</f>
        <v>86.807924999999997</v>
      </c>
      <c r="M217" s="47">
        <f>天安!L18</f>
        <v>0</v>
      </c>
      <c r="N217" s="47">
        <f>天安!M18</f>
        <v>0</v>
      </c>
      <c r="O217" s="47">
        <f t="shared" si="86"/>
        <v>2808.964383</v>
      </c>
      <c r="P217" s="47">
        <f>天安!AD18</f>
        <v>367.11992000000004</v>
      </c>
      <c r="Q217" s="55">
        <f>天安!O18</f>
        <v>21.9018893172411</v>
      </c>
      <c r="R217" s="55">
        <f t="shared" si="87"/>
        <v>2.6826871588826129</v>
      </c>
      <c r="S217" s="142"/>
      <c r="T217" s="46" t="s">
        <v>59</v>
      </c>
      <c r="U217" s="47">
        <f>天安!P18</f>
        <v>0.70674999999999999</v>
      </c>
      <c r="V217" s="47">
        <f>天安!Q18</f>
        <v>0.14000000000000001</v>
      </c>
      <c r="W217" s="47">
        <f>天安!R18</f>
        <v>0</v>
      </c>
      <c r="X217" s="47">
        <f>天安!S18</f>
        <v>0</v>
      </c>
      <c r="Y217" s="47">
        <f>天安!T18</f>
        <v>0.108261</v>
      </c>
      <c r="Z217" s="47">
        <f>天安!U18</f>
        <v>517.50448800000004</v>
      </c>
      <c r="AA217" s="47">
        <f>天安!V18</f>
        <v>672.01475100000005</v>
      </c>
      <c r="AB217" s="47">
        <f>天安!W18</f>
        <v>0</v>
      </c>
      <c r="AC217" s="47">
        <f>天安!X18</f>
        <v>0</v>
      </c>
      <c r="AD217" s="47">
        <f>天安!Y18</f>
        <v>3.0539839999999998</v>
      </c>
      <c r="AE217" s="47">
        <f>天安!Z18</f>
        <v>0</v>
      </c>
      <c r="AF217" s="47">
        <f>天安!AA18</f>
        <v>0</v>
      </c>
      <c r="AG217" s="40">
        <f t="shared" si="67"/>
        <v>1193.5282340000001</v>
      </c>
      <c r="AH217" s="55">
        <f t="shared" si="85"/>
        <v>42.48997392858719</v>
      </c>
      <c r="AI217" s="55">
        <f t="shared" si="88"/>
        <v>2.956901915810886</v>
      </c>
    </row>
    <row r="218" spans="1:35" s="57" customFormat="1" ht="20.25" customHeight="1">
      <c r="A218" s="142"/>
      <c r="B218" s="46" t="s">
        <v>90</v>
      </c>
      <c r="C218" s="47">
        <f>太平!B18</f>
        <v>17.727499999999999</v>
      </c>
      <c r="D218" s="47">
        <f>太平!C18</f>
        <v>144.42386999999999</v>
      </c>
      <c r="E218" s="47">
        <f>太平!D18</f>
        <v>0</v>
      </c>
      <c r="F218" s="47">
        <f>太平!E18</f>
        <v>0</v>
      </c>
      <c r="G218" s="47">
        <f>太平!F18</f>
        <v>0.52080000000000004</v>
      </c>
      <c r="H218" s="47">
        <f>太平!G18</f>
        <v>132.955929</v>
      </c>
      <c r="I218" s="47">
        <f>太平!H18</f>
        <v>130.64899299999999</v>
      </c>
      <c r="J218" s="47">
        <f>太平!I18</f>
        <v>0</v>
      </c>
      <c r="K218" s="47">
        <f>太平!J18</f>
        <v>0</v>
      </c>
      <c r="L218" s="47">
        <f>太平!K18</f>
        <v>1.1760999999999999</v>
      </c>
      <c r="M218" s="47">
        <f>太平!L18</f>
        <v>0</v>
      </c>
      <c r="N218" s="47">
        <f>太平!M18</f>
        <v>0</v>
      </c>
      <c r="O218" s="47">
        <f t="shared" si="86"/>
        <v>427.45319200000006</v>
      </c>
      <c r="P218" s="47">
        <f>太平!AD18</f>
        <v>78.228808999999998</v>
      </c>
      <c r="Q218" s="55">
        <f>太平!O18</f>
        <v>-55.746305940509217</v>
      </c>
      <c r="R218" s="55">
        <f t="shared" si="87"/>
        <v>0.40823699871091756</v>
      </c>
      <c r="S218" s="142"/>
      <c r="T218" s="46" t="s">
        <v>91</v>
      </c>
      <c r="U218" s="47">
        <f>太平!P18</f>
        <v>0</v>
      </c>
      <c r="V218" s="47">
        <f>太平!Q18</f>
        <v>0</v>
      </c>
      <c r="W218" s="47">
        <f>太平!R18</f>
        <v>0</v>
      </c>
      <c r="X218" s="47">
        <f>太平!S18</f>
        <v>0</v>
      </c>
      <c r="Y218" s="47">
        <f>太平!T18</f>
        <v>0</v>
      </c>
      <c r="Z218" s="47">
        <f>太平!U18</f>
        <v>36.875666000000002</v>
      </c>
      <c r="AA218" s="47">
        <f>太平!V18</f>
        <v>82.652471000000006</v>
      </c>
      <c r="AB218" s="47">
        <f>太平!W18</f>
        <v>0</v>
      </c>
      <c r="AC218" s="47">
        <f>太平!X18</f>
        <v>0</v>
      </c>
      <c r="AD218" s="47">
        <f>太平!Y18</f>
        <v>3.941198</v>
      </c>
      <c r="AE218" s="47">
        <f>太平!Z18</f>
        <v>1.486218</v>
      </c>
      <c r="AF218" s="47">
        <f>太平!AA18</f>
        <v>0</v>
      </c>
      <c r="AG218" s="40">
        <f t="shared" si="67"/>
        <v>124.95555300000001</v>
      </c>
      <c r="AH218" s="55">
        <f>AG218*100/O218</f>
        <v>29.232569866971534</v>
      </c>
      <c r="AI218" s="55">
        <f>AG218*100/$AG$229</f>
        <v>0.30957065239975606</v>
      </c>
    </row>
    <row r="219" spans="1:35" s="57" customFormat="1" ht="18.75" customHeight="1">
      <c r="A219" s="142"/>
      <c r="B219" s="61" t="s">
        <v>61</v>
      </c>
      <c r="C219" s="66">
        <f>大地!B18</f>
        <v>29.757276000000001</v>
      </c>
      <c r="D219" s="66">
        <f>大地!C18</f>
        <v>30.733091999999999</v>
      </c>
      <c r="E219" s="66">
        <f>大地!D18</f>
        <v>0</v>
      </c>
      <c r="F219" s="66">
        <f>大地!E18</f>
        <v>1.2244250000000001</v>
      </c>
      <c r="G219" s="66">
        <f>大地!F18</f>
        <v>124.34373600000001</v>
      </c>
      <c r="H219" s="66">
        <f>大地!G18</f>
        <v>1747.2374500000001</v>
      </c>
      <c r="I219" s="66">
        <f>大地!H18</f>
        <v>603.47418400000004</v>
      </c>
      <c r="J219" s="66">
        <f>大地!I18</f>
        <v>0</v>
      </c>
      <c r="K219" s="66">
        <f>大地!J18</f>
        <v>0</v>
      </c>
      <c r="L219" s="66">
        <f>大地!K18</f>
        <v>215.54555099999999</v>
      </c>
      <c r="M219" s="66">
        <f>大地!L18</f>
        <v>1.4999999999999999E-2</v>
      </c>
      <c r="N219" s="66">
        <f>大地!M18</f>
        <v>0</v>
      </c>
      <c r="O219" s="66">
        <f t="shared" si="86"/>
        <v>2752.3307140000002</v>
      </c>
      <c r="P219" s="66">
        <f>大地!AD18</f>
        <v>1240.5104549999996</v>
      </c>
      <c r="Q219" s="67">
        <f>大地!O18</f>
        <v>8.3011919564718308</v>
      </c>
      <c r="R219" s="67">
        <f t="shared" si="87"/>
        <v>2.6285994611153511</v>
      </c>
      <c r="S219" s="142"/>
      <c r="T219" s="61" t="s">
        <v>61</v>
      </c>
      <c r="U219" s="66">
        <f>大地!P18</f>
        <v>0</v>
      </c>
      <c r="V219" s="66">
        <f>大地!Q18</f>
        <v>0</v>
      </c>
      <c r="W219" s="66">
        <f>大地!R18</f>
        <v>10.624209</v>
      </c>
      <c r="X219" s="66">
        <f>大地!S18</f>
        <v>0</v>
      </c>
      <c r="Y219" s="66">
        <f>大地!T18</f>
        <v>26.934358000000003</v>
      </c>
      <c r="Z219" s="66">
        <f>大地!U18</f>
        <v>680.50991699999997</v>
      </c>
      <c r="AA219" s="66">
        <f>大地!V18</f>
        <v>453.12802799999992</v>
      </c>
      <c r="AB219" s="66">
        <f>大地!W18</f>
        <v>0</v>
      </c>
      <c r="AC219" s="66">
        <f>大地!X18</f>
        <v>0</v>
      </c>
      <c r="AD219" s="66">
        <f>大地!Y18</f>
        <v>109.767785</v>
      </c>
      <c r="AE219" s="66">
        <f>大地!Z18</f>
        <v>0</v>
      </c>
      <c r="AF219" s="66">
        <f>大地!AA18</f>
        <v>0</v>
      </c>
      <c r="AG219" s="63">
        <f t="shared" si="67"/>
        <v>1280.964297</v>
      </c>
      <c r="AH219" s="67">
        <f t="shared" si="85"/>
        <v>46.541074823757526</v>
      </c>
      <c r="AI219" s="67">
        <f t="shared" si="88"/>
        <v>3.1735200525508844</v>
      </c>
    </row>
    <row r="220" spans="1:35" s="57" customFormat="1" ht="20.25" customHeight="1">
      <c r="A220" s="142"/>
      <c r="B220" s="46" t="s">
        <v>182</v>
      </c>
      <c r="C220" s="47">
        <f>中华联合!B18</f>
        <v>148.668522</v>
      </c>
      <c r="D220" s="47">
        <f>中华联合!C18</f>
        <v>1593.1542539999998</v>
      </c>
      <c r="E220" s="47">
        <f>中华联合!D18</f>
        <v>2.445856</v>
      </c>
      <c r="F220" s="47">
        <f>中华联合!E18</f>
        <v>0.80002600000000001</v>
      </c>
      <c r="G220" s="47">
        <f>中华联合!F18</f>
        <v>727.091993</v>
      </c>
      <c r="H220" s="47">
        <f>中华联合!G18</f>
        <v>8706.4124240000001</v>
      </c>
      <c r="I220" s="47">
        <f>中华联合!H18</f>
        <v>4361.8084560000007</v>
      </c>
      <c r="J220" s="47">
        <f>中华联合!I18</f>
        <v>5066.4151149999998</v>
      </c>
      <c r="K220" s="47">
        <f>中华联合!J18</f>
        <v>0</v>
      </c>
      <c r="L220" s="47">
        <f>中华联合!K18</f>
        <v>635.932863</v>
      </c>
      <c r="M220" s="47">
        <f>中华联合!L18</f>
        <v>2058.9007059999999</v>
      </c>
      <c r="N220" s="47">
        <f>中华联合!M18</f>
        <v>0</v>
      </c>
      <c r="O220" s="47">
        <f t="shared" si="86"/>
        <v>23301.630215000005</v>
      </c>
      <c r="P220" s="47">
        <f>中华联合!AD18</f>
        <v>3714.8880079999999</v>
      </c>
      <c r="Q220" s="55">
        <f>中华联合!O18</f>
        <v>16.024762317269399</v>
      </c>
      <c r="R220" s="55">
        <f t="shared" si="87"/>
        <v>22.254103518411046</v>
      </c>
      <c r="S220" s="142"/>
      <c r="T220" s="46" t="s">
        <v>182</v>
      </c>
      <c r="U220" s="47">
        <f>中华联合!P18</f>
        <v>30.870075</v>
      </c>
      <c r="V220" s="47">
        <f>中华联合!Q18</f>
        <v>633.47990000000004</v>
      </c>
      <c r="W220" s="47">
        <f>中华联合!R18</f>
        <v>0</v>
      </c>
      <c r="X220" s="47">
        <f>中华联合!S18</f>
        <v>0.25</v>
      </c>
      <c r="Y220" s="47">
        <f>中华联合!T18</f>
        <v>873.58282899999995</v>
      </c>
      <c r="Z220" s="47">
        <f>中华联合!U18</f>
        <v>3043.2282649999997</v>
      </c>
      <c r="AA220" s="47">
        <f>中华联合!V18</f>
        <v>2387.8964530000003</v>
      </c>
      <c r="AB220" s="47">
        <f>中华联合!W18</f>
        <v>1780.2665740000002</v>
      </c>
      <c r="AC220" s="47">
        <f>中华联合!X18</f>
        <v>0</v>
      </c>
      <c r="AD220" s="47">
        <f>中华联合!Y18</f>
        <v>203.091613</v>
      </c>
      <c r="AE220" s="47">
        <f>中华联合!Z18</f>
        <v>1122.5415439999999</v>
      </c>
      <c r="AF220" s="47">
        <f>中华联合!AA18</f>
        <v>0</v>
      </c>
      <c r="AG220" s="40">
        <f t="shared" si="67"/>
        <v>10075.207253</v>
      </c>
      <c r="AH220" s="55">
        <f t="shared" si="85"/>
        <v>43.238207627697513</v>
      </c>
      <c r="AI220" s="55">
        <f t="shared" si="88"/>
        <v>24.960783314479542</v>
      </c>
    </row>
    <row r="221" spans="1:35" s="57" customFormat="1" ht="20.25" customHeight="1">
      <c r="A221" s="142"/>
      <c r="B221" s="46" t="s">
        <v>64</v>
      </c>
      <c r="C221" s="47">
        <f>阳光!B18</f>
        <v>27.844799999999999</v>
      </c>
      <c r="D221" s="47">
        <f>阳光!C18</f>
        <v>39.721668999999999</v>
      </c>
      <c r="E221" s="47">
        <f>阳光!D18</f>
        <v>3</v>
      </c>
      <c r="F221" s="47">
        <f>阳光!E18</f>
        <v>5.0000000000000001E-3</v>
      </c>
      <c r="G221" s="47">
        <f>阳光!F18</f>
        <v>167.485097</v>
      </c>
      <c r="H221" s="47">
        <f>阳光!G18</f>
        <v>1350.4628380000001</v>
      </c>
      <c r="I221" s="47">
        <f>阳光!H18</f>
        <v>455.157353</v>
      </c>
      <c r="J221" s="47">
        <f>阳光!I18</f>
        <v>0</v>
      </c>
      <c r="K221" s="47">
        <f>阳光!J18</f>
        <v>0</v>
      </c>
      <c r="L221" s="47">
        <f>阳光!K18</f>
        <v>72.12038299999999</v>
      </c>
      <c r="M221" s="47">
        <f>阳光!L18</f>
        <v>0</v>
      </c>
      <c r="N221" s="47">
        <f>阳光!M18</f>
        <v>0</v>
      </c>
      <c r="O221" s="47">
        <f t="shared" si="86"/>
        <v>2115.7971400000001</v>
      </c>
      <c r="P221" s="47">
        <f>阳光!AD18</f>
        <v>1047.5930840000001</v>
      </c>
      <c r="Q221" s="55">
        <f>阳光!O18</f>
        <v>15.426123212452255</v>
      </c>
      <c r="R221" s="55">
        <f t="shared" si="87"/>
        <v>2.0206813061177069</v>
      </c>
      <c r="S221" s="142"/>
      <c r="T221" s="46" t="s">
        <v>64</v>
      </c>
      <c r="U221" s="47">
        <f>阳光!P18</f>
        <v>0</v>
      </c>
      <c r="V221" s="47">
        <f>阳光!Q18</f>
        <v>13.823700000000001</v>
      </c>
      <c r="W221" s="47">
        <f>阳光!R18</f>
        <v>0.31740000000000002</v>
      </c>
      <c r="X221" s="47">
        <f>阳光!S18</f>
        <v>0</v>
      </c>
      <c r="Y221" s="47">
        <f>阳光!T18</f>
        <v>21.452106000000001</v>
      </c>
      <c r="Z221" s="47">
        <f>阳光!U18</f>
        <v>557.67645299999992</v>
      </c>
      <c r="AA221" s="47">
        <f>阳光!V18</f>
        <v>356.57112100000001</v>
      </c>
      <c r="AB221" s="47">
        <f>阳光!W18</f>
        <v>0</v>
      </c>
      <c r="AC221" s="47">
        <f>阳光!X18</f>
        <v>0</v>
      </c>
      <c r="AD221" s="47">
        <f>阳光!Y18</f>
        <v>20.648755999999999</v>
      </c>
      <c r="AE221" s="47">
        <f>阳光!Z18</f>
        <v>0</v>
      </c>
      <c r="AF221" s="47">
        <f>阳光!AA18</f>
        <v>0</v>
      </c>
      <c r="AG221" s="40">
        <f t="shared" si="67"/>
        <v>970.48953600000004</v>
      </c>
      <c r="AH221" s="55">
        <f t="shared" si="85"/>
        <v>45.868742217885789</v>
      </c>
      <c r="AI221" s="55">
        <f t="shared" si="88"/>
        <v>2.4043355544723695</v>
      </c>
    </row>
    <row r="222" spans="1:35" s="57" customFormat="1" ht="18.75" customHeight="1">
      <c r="A222" s="142"/>
      <c r="B222" s="61" t="s">
        <v>63</v>
      </c>
      <c r="C222" s="66">
        <f>安邦!B18</f>
        <v>4.5751999999999997</v>
      </c>
      <c r="D222" s="66">
        <f>安邦!C18</f>
        <v>0</v>
      </c>
      <c r="E222" s="66">
        <f>安邦!D18</f>
        <v>0</v>
      </c>
      <c r="F222" s="66">
        <f>安邦!E18</f>
        <v>0</v>
      </c>
      <c r="G222" s="66">
        <f>安邦!F18</f>
        <v>0.40539999999999998</v>
      </c>
      <c r="H222" s="66">
        <f>安邦!G18</f>
        <v>83.223749999999995</v>
      </c>
      <c r="I222" s="66">
        <f>安邦!H18</f>
        <v>28.252600000000001</v>
      </c>
      <c r="J222" s="66">
        <f>安邦!I18</f>
        <v>0</v>
      </c>
      <c r="K222" s="66">
        <f>安邦!J18</f>
        <v>0</v>
      </c>
      <c r="L222" s="66">
        <f>安邦!K18</f>
        <v>0</v>
      </c>
      <c r="M222" s="66">
        <f>安邦!L18</f>
        <v>0</v>
      </c>
      <c r="N222" s="66">
        <f>安邦!M18</f>
        <v>0</v>
      </c>
      <c r="O222" s="66">
        <f t="shared" si="86"/>
        <v>116.45694999999999</v>
      </c>
      <c r="P222" s="66">
        <f>安邦!AD18</f>
        <v>8.802503999999999</v>
      </c>
      <c r="Q222" s="67">
        <f>安邦!O18</f>
        <v>-50.07</v>
      </c>
      <c r="R222" s="67">
        <f t="shared" si="87"/>
        <v>0.11122161826557932</v>
      </c>
      <c r="S222" s="142"/>
      <c r="T222" s="61" t="s">
        <v>63</v>
      </c>
      <c r="U222" s="66">
        <f>安邦!P18</f>
        <v>0</v>
      </c>
      <c r="V222" s="66">
        <f>安邦!Q18</f>
        <v>0</v>
      </c>
      <c r="W222" s="66">
        <f>安邦!R18</f>
        <v>0</v>
      </c>
      <c r="X222" s="66">
        <f>安邦!S18</f>
        <v>0</v>
      </c>
      <c r="Y222" s="66">
        <f>安邦!T18</f>
        <v>0</v>
      </c>
      <c r="Z222" s="66">
        <f>安邦!U18</f>
        <v>68.379165999999998</v>
      </c>
      <c r="AA222" s="66">
        <f>安邦!V18</f>
        <v>33.283658000000003</v>
      </c>
      <c r="AB222" s="66">
        <f>安邦!W18</f>
        <v>0</v>
      </c>
      <c r="AC222" s="66">
        <f>安邦!X18</f>
        <v>0</v>
      </c>
      <c r="AD222" s="66">
        <f>安邦!Y18</f>
        <v>0</v>
      </c>
      <c r="AE222" s="66">
        <f>安邦!Z18</f>
        <v>0</v>
      </c>
      <c r="AF222" s="66">
        <f>安邦!AA18</f>
        <v>2.4224999999999999</v>
      </c>
      <c r="AG222" s="63">
        <f t="shared" si="67"/>
        <v>104.085324</v>
      </c>
      <c r="AH222" s="67">
        <f t="shared" si="85"/>
        <v>89.376652917666149</v>
      </c>
      <c r="AI222" s="67">
        <f t="shared" si="88"/>
        <v>0.2578657841314182</v>
      </c>
    </row>
    <row r="223" spans="1:35" s="57" customFormat="1" ht="19.5" customHeight="1">
      <c r="A223" s="142"/>
      <c r="B223" s="46" t="s">
        <v>94</v>
      </c>
      <c r="C223" s="47">
        <f>国寿产险!B18</f>
        <v>372.06470400000001</v>
      </c>
      <c r="D223" s="47">
        <f>国寿产险!C18</f>
        <v>356.642335</v>
      </c>
      <c r="E223" s="47">
        <f>国寿产险!D18</f>
        <v>130.66923400000002</v>
      </c>
      <c r="F223" s="47">
        <f>国寿产险!E18</f>
        <v>0</v>
      </c>
      <c r="G223" s="47">
        <f>国寿产险!F18</f>
        <v>115.065352</v>
      </c>
      <c r="H223" s="47">
        <f>国寿产险!G18</f>
        <v>4490.1018290000002</v>
      </c>
      <c r="I223" s="47">
        <f>国寿产险!H18</f>
        <v>1544.483575</v>
      </c>
      <c r="J223" s="47">
        <f>国寿产险!I18</f>
        <v>7.0504160000000002</v>
      </c>
      <c r="K223" s="47">
        <f>国寿产险!J18</f>
        <v>0</v>
      </c>
      <c r="L223" s="47">
        <f>国寿产险!K18</f>
        <v>97.58308000000001</v>
      </c>
      <c r="M223" s="47">
        <f>国寿产险!L18</f>
        <v>0</v>
      </c>
      <c r="N223" s="47">
        <f>国寿产险!M18</f>
        <v>0</v>
      </c>
      <c r="O223" s="47">
        <f t="shared" si="86"/>
        <v>7113.6605250000011</v>
      </c>
      <c r="P223" s="47">
        <f>国寿产险!AD18</f>
        <v>2927.1086289999998</v>
      </c>
      <c r="Q223" s="47">
        <f>国寿产险!O18</f>
        <v>35.86</v>
      </c>
      <c r="R223" s="55">
        <f t="shared" si="87"/>
        <v>6.7938653329189087</v>
      </c>
      <c r="S223" s="142"/>
      <c r="T223" s="46" t="s">
        <v>94</v>
      </c>
      <c r="U223" s="47">
        <f>国寿产险!P18</f>
        <v>29.769255999999999</v>
      </c>
      <c r="V223" s="47">
        <f>国寿产险!Q18</f>
        <v>6.348115</v>
      </c>
      <c r="W223" s="47">
        <f>国寿产险!R18</f>
        <v>88.229885999999993</v>
      </c>
      <c r="X223" s="47">
        <f>国寿产险!S18</f>
        <v>0</v>
      </c>
      <c r="Y223" s="47">
        <f>国寿产险!T18</f>
        <v>8.5871050000000011</v>
      </c>
      <c r="Z223" s="47">
        <f>国寿产险!U18</f>
        <v>1615.7914599999999</v>
      </c>
      <c r="AA223" s="47">
        <f>国寿产险!V18</f>
        <v>792.84755300000006</v>
      </c>
      <c r="AB223" s="47">
        <f>国寿产险!W18</f>
        <v>2.5222000000000001E-2</v>
      </c>
      <c r="AC223" s="47">
        <f>国寿产险!X18</f>
        <v>0</v>
      </c>
      <c r="AD223" s="47">
        <f>国寿产险!Y18</f>
        <v>3.552524</v>
      </c>
      <c r="AE223" s="47">
        <f>国寿产险!Z18</f>
        <v>0</v>
      </c>
      <c r="AF223" s="47">
        <f>国寿产险!AA18</f>
        <v>0</v>
      </c>
      <c r="AG223" s="40">
        <f>SUM(U223:AF223)</f>
        <v>2545.1511210000003</v>
      </c>
      <c r="AH223" s="55">
        <f>AG223*100/O223</f>
        <v>35.778360691452868</v>
      </c>
      <c r="AI223" s="55">
        <f t="shared" ref="AI223:AI228" si="89">AG223*100/$AG$229</f>
        <v>6.3054748193859025</v>
      </c>
    </row>
    <row r="224" spans="1:35" s="57" customFormat="1" ht="18.75" customHeight="1">
      <c r="A224" s="142"/>
      <c r="B224" s="46" t="s">
        <v>95</v>
      </c>
      <c r="C224" s="47">
        <f>中银!B18</f>
        <v>140.432624</v>
      </c>
      <c r="D224" s="47">
        <f>中银!C18</f>
        <v>318.37177700000001</v>
      </c>
      <c r="E224" s="47">
        <f>中银!D18</f>
        <v>0</v>
      </c>
      <c r="F224" s="47">
        <f>中银!E18</f>
        <v>1.5530200000000001</v>
      </c>
      <c r="G224" s="47">
        <f>中银!F18</f>
        <v>12.78</v>
      </c>
      <c r="H224" s="47">
        <f>中银!G18</f>
        <v>205.24737400000001</v>
      </c>
      <c r="I224" s="47">
        <f>中银!H18</f>
        <v>82.955285000000003</v>
      </c>
      <c r="J224" s="47">
        <f>中银!I18</f>
        <v>0</v>
      </c>
      <c r="K224" s="47">
        <f>中银!J18</f>
        <v>2.712002</v>
      </c>
      <c r="L224" s="47">
        <f>中银!K18</f>
        <v>3.7719999999999998</v>
      </c>
      <c r="M224" s="47">
        <f>中银!L18</f>
        <v>9.0525000000000002</v>
      </c>
      <c r="N224" s="47">
        <f>中银!M18</f>
        <v>0</v>
      </c>
      <c r="O224" s="47">
        <f t="shared" si="86"/>
        <v>776.87658199999998</v>
      </c>
      <c r="P224" s="47">
        <f>中银!AD18</f>
        <v>0</v>
      </c>
      <c r="Q224" s="47">
        <f>中银!O18</f>
        <v>-6.5850406219361819</v>
      </c>
      <c r="R224" s="55">
        <f t="shared" si="87"/>
        <v>0.74195203156764822</v>
      </c>
      <c r="S224" s="142"/>
      <c r="T224" s="46" t="s">
        <v>95</v>
      </c>
      <c r="U224" s="47">
        <f>中银!P18</f>
        <v>2.842006</v>
      </c>
      <c r="V224" s="47">
        <f>中银!Q18</f>
        <v>0.59406999999999999</v>
      </c>
      <c r="W224" s="47">
        <f>中银!R18</f>
        <v>0</v>
      </c>
      <c r="X224" s="47">
        <f>中银!S18</f>
        <v>0</v>
      </c>
      <c r="Y224" s="47">
        <f>中银!T18</f>
        <v>5.5320589999999994</v>
      </c>
      <c r="Z224" s="47">
        <f>中银!U18</f>
        <v>118.724948</v>
      </c>
      <c r="AA224" s="47">
        <f>中银!V18</f>
        <v>74.551905000000005</v>
      </c>
      <c r="AB224" s="47">
        <f>中银!W18</f>
        <v>0</v>
      </c>
      <c r="AC224" s="47">
        <f>中银!X18</f>
        <v>169.94827800000002</v>
      </c>
      <c r="AD224" s="47">
        <f>中银!Y18</f>
        <v>2.3761360000000002</v>
      </c>
      <c r="AE224" s="47">
        <f>中银!Z18</f>
        <v>1.544678</v>
      </c>
      <c r="AF224" s="47">
        <f>中银!AA18</f>
        <v>0</v>
      </c>
      <c r="AG224" s="40">
        <f t="shared" si="67"/>
        <v>376.11407999999994</v>
      </c>
      <c r="AH224" s="55">
        <f>AG224*100/O224</f>
        <v>48.413620479037682</v>
      </c>
      <c r="AI224" s="55">
        <f t="shared" si="89"/>
        <v>0.93180237554015721</v>
      </c>
    </row>
    <row r="225" spans="1:35" s="57" customFormat="1" ht="19.5" customHeight="1">
      <c r="A225" s="142"/>
      <c r="B225" s="61" t="s">
        <v>100</v>
      </c>
      <c r="C225" s="66">
        <f>渤海!B18</f>
        <v>47.227321000000003</v>
      </c>
      <c r="D225" s="66">
        <f>渤海!C18</f>
        <v>101.19094100000001</v>
      </c>
      <c r="E225" s="66">
        <f>渤海!D18</f>
        <v>0</v>
      </c>
      <c r="F225" s="66">
        <f>渤海!E18</f>
        <v>0</v>
      </c>
      <c r="G225" s="66">
        <f>渤海!F18</f>
        <v>12.8066</v>
      </c>
      <c r="H225" s="66">
        <f>渤海!G18</f>
        <v>339.97162900000001</v>
      </c>
      <c r="I225" s="66">
        <f>渤海!H18</f>
        <v>141.75087600000001</v>
      </c>
      <c r="J225" s="66">
        <f>渤海!I18</f>
        <v>0</v>
      </c>
      <c r="K225" s="66">
        <f>渤海!J18</f>
        <v>0</v>
      </c>
      <c r="L225" s="66">
        <f>渤海!K18</f>
        <v>4.8002500000000001</v>
      </c>
      <c r="M225" s="66">
        <f>渤海!L18</f>
        <v>2.8373300000000001</v>
      </c>
      <c r="N225" s="66">
        <f>渤海!M18</f>
        <v>0</v>
      </c>
      <c r="O225" s="66">
        <f t="shared" si="86"/>
        <v>650.58494699999994</v>
      </c>
      <c r="P225" s="66">
        <f>渤海!AD18</f>
        <v>140.11271000000002</v>
      </c>
      <c r="Q225" s="66">
        <f>渤海!O18</f>
        <v>-27.87</v>
      </c>
      <c r="R225" s="67">
        <f t="shared" si="87"/>
        <v>0.62133784737249387</v>
      </c>
      <c r="S225" s="142"/>
      <c r="T225" s="61" t="s">
        <v>100</v>
      </c>
      <c r="U225" s="66">
        <f>渤海!P18</f>
        <v>0.34900500000000001</v>
      </c>
      <c r="V225" s="66">
        <f>渤海!Q18</f>
        <v>0</v>
      </c>
      <c r="W225" s="66">
        <f>渤海!R18</f>
        <v>0</v>
      </c>
      <c r="X225" s="66">
        <f>渤海!S18</f>
        <v>0</v>
      </c>
      <c r="Y225" s="66">
        <f>渤海!T18</f>
        <v>0</v>
      </c>
      <c r="Z225" s="66">
        <f>渤海!U18</f>
        <v>231.25634199999999</v>
      </c>
      <c r="AA225" s="66">
        <f>渤海!V18</f>
        <v>153.558074</v>
      </c>
      <c r="AB225" s="66">
        <f>渤海!W18</f>
        <v>0</v>
      </c>
      <c r="AC225" s="66">
        <f>渤海!X18</f>
        <v>0</v>
      </c>
      <c r="AD225" s="66">
        <f>渤海!Y18</f>
        <v>13.158326999999998</v>
      </c>
      <c r="AE225" s="66">
        <f>渤海!Z18</f>
        <v>5.6149059999999995</v>
      </c>
      <c r="AF225" s="66">
        <f>渤海!AA18</f>
        <v>0</v>
      </c>
      <c r="AG225" s="63">
        <f>SUM(U225:AF225)</f>
        <v>403.93665399999998</v>
      </c>
      <c r="AH225" s="67">
        <f>AG225*100/O225</f>
        <v>62.088226274316185</v>
      </c>
      <c r="AI225" s="67">
        <f t="shared" si="89"/>
        <v>1.0007313040898191</v>
      </c>
    </row>
    <row r="226" spans="1:35" s="57" customFormat="1" ht="18" customHeight="1">
      <c r="A226" s="142"/>
      <c r="B226" s="46" t="s">
        <v>209</v>
      </c>
      <c r="C226" s="47">
        <f>英大!B18</f>
        <v>1018.5</v>
      </c>
      <c r="D226" s="47">
        <f>英大!C18</f>
        <v>0.3</v>
      </c>
      <c r="E226" s="47">
        <f>英大!D18</f>
        <v>0</v>
      </c>
      <c r="F226" s="47">
        <f>英大!E18</f>
        <v>0</v>
      </c>
      <c r="G226" s="47">
        <f>英大!F18</f>
        <v>300.7</v>
      </c>
      <c r="H226" s="47">
        <f>英大!G18</f>
        <v>285.2</v>
      </c>
      <c r="I226" s="47">
        <f>英大!H18</f>
        <v>62.2</v>
      </c>
      <c r="J226" s="47">
        <f>英大!I18</f>
        <v>0</v>
      </c>
      <c r="K226" s="47">
        <f>英大!J18</f>
        <v>0</v>
      </c>
      <c r="L226" s="47">
        <f>英大!K18</f>
        <v>29.3</v>
      </c>
      <c r="M226" s="47">
        <f>英大!L18</f>
        <v>0</v>
      </c>
      <c r="N226" s="47">
        <f>英大!M18</f>
        <v>0</v>
      </c>
      <c r="O226" s="47">
        <f t="shared" si="86"/>
        <v>1696.2</v>
      </c>
      <c r="P226" s="47">
        <f>英大!AD18</f>
        <v>94.65</v>
      </c>
      <c r="Q226" s="47">
        <f>英大!O18</f>
        <v>0</v>
      </c>
      <c r="R226" s="55">
        <f t="shared" si="87"/>
        <v>1.6199471899450881</v>
      </c>
      <c r="S226" s="142"/>
      <c r="T226" s="46" t="s">
        <v>209</v>
      </c>
      <c r="U226" s="47">
        <f>英大!P18</f>
        <v>169.38554300000001</v>
      </c>
      <c r="V226" s="47">
        <f>英大!Q18</f>
        <v>7.1499999999999994E-2</v>
      </c>
      <c r="W226" s="47">
        <f>英大!R18</f>
        <v>0</v>
      </c>
      <c r="X226" s="47">
        <f>英大!S18</f>
        <v>0</v>
      </c>
      <c r="Y226" s="47">
        <f>英大!T18</f>
        <v>59.522711000000001</v>
      </c>
      <c r="Z226" s="47">
        <f>英大!U18</f>
        <v>33.673644000000003</v>
      </c>
      <c r="AA226" s="47">
        <f>英大!V18</f>
        <v>5.1188909999999996</v>
      </c>
      <c r="AB226" s="47">
        <f>英大!W18</f>
        <v>0</v>
      </c>
      <c r="AC226" s="47">
        <f>英大!X18</f>
        <v>0</v>
      </c>
      <c r="AD226" s="47">
        <f>英大!Y18</f>
        <v>1.7290490000000001</v>
      </c>
      <c r="AE226" s="47">
        <f>英大!Z18</f>
        <v>0</v>
      </c>
      <c r="AF226" s="47">
        <f>英大!AA18</f>
        <v>0</v>
      </c>
      <c r="AG226" s="40">
        <f>SUM(U226:AF226)</f>
        <v>269.50133800000003</v>
      </c>
      <c r="AH226" s="55">
        <f>AG226*100/O226</f>
        <v>15.888535432142438</v>
      </c>
      <c r="AI226" s="55">
        <f t="shared" si="89"/>
        <v>0.66767504944151757</v>
      </c>
    </row>
    <row r="227" spans="1:35" s="57" customFormat="1" ht="16.5" customHeight="1">
      <c r="A227" s="142"/>
      <c r="B227" s="46" t="s">
        <v>206</v>
      </c>
      <c r="C227" s="47">
        <f>紫金!B18</f>
        <v>1.48</v>
      </c>
      <c r="D227" s="47">
        <f>紫金!C18</f>
        <v>2.9249999999999998</v>
      </c>
      <c r="E227" s="47">
        <f>紫金!D18</f>
        <v>0</v>
      </c>
      <c r="F227" s="47">
        <f>紫金!E18</f>
        <v>0</v>
      </c>
      <c r="G227" s="47">
        <f>紫金!F18</f>
        <v>0.5</v>
      </c>
      <c r="H227" s="47">
        <f>紫金!G18</f>
        <v>270.25557400000002</v>
      </c>
      <c r="I227" s="47">
        <f>紫金!H18</f>
        <v>126.23917900000001</v>
      </c>
      <c r="J227" s="47">
        <f>紫金!I18</f>
        <v>0</v>
      </c>
      <c r="K227" s="47">
        <f>紫金!J18</f>
        <v>0</v>
      </c>
      <c r="L227" s="47">
        <f>紫金!K18</f>
        <v>3.0312000000000001</v>
      </c>
      <c r="M227" s="47">
        <f>紫金!L18</f>
        <v>0.27245000000000003</v>
      </c>
      <c r="N227" s="47">
        <f>紫金!M18</f>
        <v>0</v>
      </c>
      <c r="O227" s="47">
        <f t="shared" si="86"/>
        <v>404.70340300000004</v>
      </c>
      <c r="P227" s="47">
        <f>紫金!AD18</f>
        <v>63.909026000000004</v>
      </c>
      <c r="Q227" s="47">
        <f>紫金!O18</f>
        <v>58.464858843337645</v>
      </c>
      <c r="R227" s="55">
        <f t="shared" si="87"/>
        <v>0.38650992834044606</v>
      </c>
      <c r="S227" s="142"/>
      <c r="T227" s="46" t="s">
        <v>206</v>
      </c>
      <c r="U227" s="47">
        <f>紫金!P18</f>
        <v>0</v>
      </c>
      <c r="V227" s="47">
        <f>紫金!Q18</f>
        <v>0</v>
      </c>
      <c r="W227" s="47">
        <f>紫金!R18</f>
        <v>0</v>
      </c>
      <c r="X227" s="47">
        <f>紫金!S18</f>
        <v>0</v>
      </c>
      <c r="Y227" s="47">
        <f>紫金!T18</f>
        <v>0</v>
      </c>
      <c r="Z227" s="47">
        <f>紫金!U18</f>
        <v>64.747506000000001</v>
      </c>
      <c r="AA227" s="47">
        <f>紫金!V18</f>
        <v>60.230332999999995</v>
      </c>
      <c r="AB227" s="47">
        <f>紫金!W18</f>
        <v>0</v>
      </c>
      <c r="AC227" s="47">
        <f>紫金!X18</f>
        <v>0</v>
      </c>
      <c r="AD227" s="47">
        <f>紫金!Y18</f>
        <v>0</v>
      </c>
      <c r="AE227" s="47">
        <f>紫金!Z18</f>
        <v>0</v>
      </c>
      <c r="AF227" s="47">
        <f>紫金!AA18</f>
        <v>0</v>
      </c>
      <c r="AG227" s="47">
        <f>紫金!AB18</f>
        <v>124.97783899999999</v>
      </c>
      <c r="AH227" s="47">
        <f>紫金!AC18</f>
        <v>0.30881341267100731</v>
      </c>
      <c r="AI227" s="55">
        <f t="shared" si="89"/>
        <v>0.30962586476442283</v>
      </c>
    </row>
    <row r="228" spans="1:35" s="57" customFormat="1" ht="19.5" customHeight="1">
      <c r="A228" s="142"/>
      <c r="B228" s="46" t="s">
        <v>178</v>
      </c>
      <c r="C228" s="47">
        <f>出口信用!B18</f>
        <v>0</v>
      </c>
      <c r="D228" s="47">
        <f>出口信用!C18</f>
        <v>0</v>
      </c>
      <c r="E228" s="47">
        <f>出口信用!D18</f>
        <v>0</v>
      </c>
      <c r="F228" s="47">
        <f>出口信用!E18</f>
        <v>0</v>
      </c>
      <c r="G228" s="47">
        <f>出口信用!F18</f>
        <v>0</v>
      </c>
      <c r="H228" s="47">
        <f>出口信用!G18</f>
        <v>0</v>
      </c>
      <c r="I228" s="47">
        <f>出口信用!H18</f>
        <v>0</v>
      </c>
      <c r="J228" s="47">
        <f>出口信用!I18</f>
        <v>0</v>
      </c>
      <c r="K228" s="47">
        <f>出口信用!J18</f>
        <v>10.1</v>
      </c>
      <c r="L228" s="47">
        <f>出口信用!K18</f>
        <v>0</v>
      </c>
      <c r="M228" s="47">
        <f>出口信用!L18</f>
        <v>0</v>
      </c>
      <c r="N228" s="47">
        <f>出口信用!M18</f>
        <v>0</v>
      </c>
      <c r="O228" s="47">
        <f t="shared" si="86"/>
        <v>10.1</v>
      </c>
      <c r="P228" s="47">
        <f>出口信用!AD18</f>
        <v>0</v>
      </c>
      <c r="Q228" s="47">
        <f>出口信用!O18</f>
        <v>-39.520958083832298</v>
      </c>
      <c r="R228" s="55">
        <f t="shared" si="87"/>
        <v>9.6459536719994046E-3</v>
      </c>
      <c r="S228" s="142"/>
      <c r="T228" s="46" t="s">
        <v>178</v>
      </c>
      <c r="U228" s="47">
        <f>出口信用!P18</f>
        <v>0</v>
      </c>
      <c r="V228" s="47">
        <f>出口信用!Q18</f>
        <v>0</v>
      </c>
      <c r="W228" s="47">
        <f>出口信用!R18</f>
        <v>0</v>
      </c>
      <c r="X228" s="47">
        <f>出口信用!S18</f>
        <v>0</v>
      </c>
      <c r="Y228" s="47">
        <f>出口信用!T18</f>
        <v>0</v>
      </c>
      <c r="Z228" s="47">
        <f>出口信用!U18</f>
        <v>0</v>
      </c>
      <c r="AA228" s="47">
        <f>出口信用!V18</f>
        <v>0</v>
      </c>
      <c r="AB228" s="47">
        <f>出口信用!W18</f>
        <v>0</v>
      </c>
      <c r="AC228" s="47">
        <f>出口信用!X18</f>
        <v>0</v>
      </c>
      <c r="AD228" s="47">
        <f>出口信用!Y18</f>
        <v>0</v>
      </c>
      <c r="AE228" s="47">
        <f>出口信用!Z18</f>
        <v>0</v>
      </c>
      <c r="AF228" s="47">
        <f>出口信用!AA18</f>
        <v>0</v>
      </c>
      <c r="AG228" s="40">
        <f>SUM(U228:AF228)</f>
        <v>0</v>
      </c>
      <c r="AH228" s="55">
        <f>AG228*100/O228</f>
        <v>0</v>
      </c>
      <c r="AI228" s="55">
        <f t="shared" si="89"/>
        <v>0</v>
      </c>
    </row>
    <row r="229" spans="1:35" s="59" customFormat="1" ht="21" customHeight="1">
      <c r="A229" s="142"/>
      <c r="B229" s="73" t="s">
        <v>36</v>
      </c>
      <c r="C229" s="68">
        <f>SUM(C214:C228)</f>
        <v>3194.860259</v>
      </c>
      <c r="D229" s="68">
        <f t="shared" ref="D229:P229" si="90">SUM(D214:D228)</f>
        <v>4577.404689</v>
      </c>
      <c r="E229" s="68">
        <f t="shared" si="90"/>
        <v>470.83313799999996</v>
      </c>
      <c r="F229" s="68">
        <f t="shared" si="90"/>
        <v>96.694663000000006</v>
      </c>
      <c r="G229" s="68">
        <f t="shared" si="90"/>
        <v>4568.2260559999986</v>
      </c>
      <c r="H229" s="68">
        <f t="shared" si="90"/>
        <v>48030.044592999991</v>
      </c>
      <c r="I229" s="68">
        <f t="shared" si="90"/>
        <v>20064.963367999997</v>
      </c>
      <c r="J229" s="68">
        <f t="shared" si="90"/>
        <v>13497.662565000001</v>
      </c>
      <c r="K229" s="68">
        <f t="shared" si="90"/>
        <v>22.792137</v>
      </c>
      <c r="L229" s="68">
        <f t="shared" si="90"/>
        <v>2377.2366050000001</v>
      </c>
      <c r="M229" s="68">
        <f t="shared" si="90"/>
        <v>7806.3989570000012</v>
      </c>
      <c r="N229" s="68">
        <f t="shared" si="90"/>
        <v>0</v>
      </c>
      <c r="O229" s="68">
        <f t="shared" si="90"/>
        <v>104707.11703000001</v>
      </c>
      <c r="P229" s="68">
        <f t="shared" si="90"/>
        <v>23575.858544999999</v>
      </c>
      <c r="Q229" s="69">
        <v>18.94658269139364</v>
      </c>
      <c r="R229" s="70">
        <f t="shared" si="87"/>
        <v>100.00000000000001</v>
      </c>
      <c r="S229" s="142"/>
      <c r="T229" s="73" t="s">
        <v>36</v>
      </c>
      <c r="U229" s="68">
        <f t="shared" ref="U229:AG229" si="91">SUM(U214:U228)</f>
        <v>839.03713885160573</v>
      </c>
      <c r="V229" s="68">
        <f t="shared" si="91"/>
        <v>1162.3022390000001</v>
      </c>
      <c r="W229" s="68">
        <f t="shared" si="91"/>
        <v>237.33315041330002</v>
      </c>
      <c r="X229" s="68">
        <f t="shared" si="91"/>
        <v>24.235194</v>
      </c>
      <c r="Y229" s="68">
        <f t="shared" si="91"/>
        <v>1664.5691549999999</v>
      </c>
      <c r="Z229" s="68">
        <f t="shared" si="91"/>
        <v>17662.770493999997</v>
      </c>
      <c r="AA229" s="68">
        <f t="shared" si="91"/>
        <v>12022.676565000002</v>
      </c>
      <c r="AB229" s="68">
        <f t="shared" si="91"/>
        <v>3273.2704960000005</v>
      </c>
      <c r="AC229" s="68">
        <f t="shared" si="91"/>
        <v>175.44827800000002</v>
      </c>
      <c r="AD229" s="68">
        <f t="shared" si="91"/>
        <v>606.77204000000006</v>
      </c>
      <c r="AE229" s="68">
        <f t="shared" si="91"/>
        <v>2690.1502399999999</v>
      </c>
      <c r="AF229" s="68">
        <f t="shared" si="91"/>
        <v>5.581944</v>
      </c>
      <c r="AG229" s="68">
        <f t="shared" si="91"/>
        <v>40364.146934264907</v>
      </c>
      <c r="AH229" s="70">
        <f t="shared" si="85"/>
        <v>38.549573399771894</v>
      </c>
      <c r="AI229" s="70">
        <f t="shared" si="88"/>
        <v>100</v>
      </c>
    </row>
    <row r="230" spans="1:35" s="57" customFormat="1" ht="19.5" customHeight="1">
      <c r="A230" s="142" t="s">
        <v>81</v>
      </c>
      <c r="B230" s="46" t="s">
        <v>55</v>
      </c>
      <c r="C230" s="47">
        <f>人保!B19</f>
        <v>529</v>
      </c>
      <c r="D230" s="47">
        <f>人保!C19</f>
        <v>407.4</v>
      </c>
      <c r="E230" s="47">
        <f>人保!D19</f>
        <v>33</v>
      </c>
      <c r="F230" s="47">
        <f>人保!E19</f>
        <v>123</v>
      </c>
      <c r="G230" s="47">
        <f>人保!F19</f>
        <v>1534.5</v>
      </c>
      <c r="H230" s="47">
        <f>人保!G19</f>
        <v>8214</v>
      </c>
      <c r="I230" s="47">
        <f>人保!H19</f>
        <v>3480.1</v>
      </c>
      <c r="J230" s="47">
        <f>人保!I19</f>
        <v>5029.8</v>
      </c>
      <c r="K230" s="47">
        <f>人保!J19</f>
        <v>2.5</v>
      </c>
      <c r="L230" s="47">
        <f>人保!K19</f>
        <v>189.7</v>
      </c>
      <c r="M230" s="47">
        <f>人保!L19</f>
        <v>1670.1</v>
      </c>
      <c r="N230" s="47">
        <f>人保!M19</f>
        <v>0</v>
      </c>
      <c r="O230" s="47">
        <f t="shared" ref="O230:O240" si="92">SUM(C230:N230)</f>
        <v>21213.1</v>
      </c>
      <c r="P230" s="47">
        <f>人保!AD19</f>
        <v>3191.8</v>
      </c>
      <c r="Q230" s="55">
        <f>人保!O19</f>
        <v>18.18</v>
      </c>
      <c r="R230" s="55">
        <f t="shared" ref="R230:R241" si="93">O230*100/$O$241</f>
        <v>47.205859860280555</v>
      </c>
      <c r="S230" s="142" t="s">
        <v>81</v>
      </c>
      <c r="T230" s="46" t="s">
        <v>55</v>
      </c>
      <c r="U230" s="47">
        <f>人保!P19</f>
        <v>258.8</v>
      </c>
      <c r="V230" s="47">
        <f>人保!Q19</f>
        <v>199.2</v>
      </c>
      <c r="W230" s="47">
        <f>人保!R19</f>
        <v>14.1</v>
      </c>
      <c r="X230" s="47">
        <f>人保!S19</f>
        <v>11.1</v>
      </c>
      <c r="Y230" s="47">
        <f>人保!T19</f>
        <v>450.4</v>
      </c>
      <c r="Z230" s="47">
        <f>人保!U19</f>
        <v>2715.1</v>
      </c>
      <c r="AA230" s="47">
        <f>人保!V19</f>
        <v>1699.4</v>
      </c>
      <c r="AB230" s="47">
        <f>人保!W19</f>
        <v>387.8</v>
      </c>
      <c r="AC230" s="47">
        <f>人保!X19</f>
        <v>0</v>
      </c>
      <c r="AD230" s="47">
        <f>人保!Y19</f>
        <v>15.5</v>
      </c>
      <c r="AE230" s="47">
        <f>人保!Z19</f>
        <v>885</v>
      </c>
      <c r="AF230" s="47">
        <f>人保!AA19</f>
        <v>0</v>
      </c>
      <c r="AG230" s="40">
        <f t="shared" si="67"/>
        <v>6636.4000000000005</v>
      </c>
      <c r="AH230" s="55">
        <f t="shared" si="85"/>
        <v>31.284442160740298</v>
      </c>
      <c r="AI230" s="55">
        <f t="shared" ref="AI230:AI241" si="94">AG230*100/$AG$241</f>
        <v>43.652213733858673</v>
      </c>
    </row>
    <row r="231" spans="1:35" s="57" customFormat="1" ht="17.25" customHeight="1">
      <c r="A231" s="142"/>
      <c r="B231" s="46" t="s">
        <v>56</v>
      </c>
      <c r="C231" s="52">
        <f>平安!B19</f>
        <v>68.110426000000004</v>
      </c>
      <c r="D231" s="52">
        <f>平安!C19</f>
        <v>134.15937700000001</v>
      </c>
      <c r="E231" s="52">
        <f>平安!D19</f>
        <v>85.579599999999999</v>
      </c>
      <c r="F231" s="52">
        <f>平安!E19</f>
        <v>5</v>
      </c>
      <c r="G231" s="52">
        <f>平安!F19</f>
        <v>329.31585999999999</v>
      </c>
      <c r="H231" s="52">
        <f>平安!G19</f>
        <v>4411.8571199999997</v>
      </c>
      <c r="I231" s="52">
        <f>平安!H19</f>
        <v>1490.0068939999999</v>
      </c>
      <c r="J231" s="52">
        <f>平安!I19</f>
        <v>0</v>
      </c>
      <c r="K231" s="52">
        <f>平安!J19</f>
        <v>1.8</v>
      </c>
      <c r="L231" s="52">
        <f>平安!K19</f>
        <v>304.887742</v>
      </c>
      <c r="M231" s="52">
        <f>平安!L19</f>
        <v>22.797279</v>
      </c>
      <c r="N231" s="52">
        <f>平安!M19</f>
        <v>0</v>
      </c>
      <c r="O231" s="47">
        <f t="shared" si="92"/>
        <v>6853.5142980000001</v>
      </c>
      <c r="P231" s="47">
        <f>平安!AD19</f>
        <v>2768.5591260000001</v>
      </c>
      <c r="Q231" s="53">
        <f>平安!O19</f>
        <v>18.428557174295168</v>
      </c>
      <c r="R231" s="55">
        <f t="shared" si="93"/>
        <v>15.251237937963667</v>
      </c>
      <c r="S231" s="142"/>
      <c r="T231" s="46" t="s">
        <v>56</v>
      </c>
      <c r="U231" s="52">
        <f>平安!P19</f>
        <v>23.353611999999998</v>
      </c>
      <c r="V231" s="52">
        <f>平安!Q19</f>
        <v>15.475484</v>
      </c>
      <c r="W231" s="52">
        <f>平安!R19</f>
        <v>1.8947459999999998</v>
      </c>
      <c r="X231" s="52">
        <f>平安!S19</f>
        <v>3.4713000000000001E-2</v>
      </c>
      <c r="Y231" s="52">
        <f>平安!T19</f>
        <v>314.53167200000001</v>
      </c>
      <c r="Z231" s="52">
        <f>平安!U19</f>
        <v>1750.0900559999995</v>
      </c>
      <c r="AA231" s="52">
        <f>平安!V19</f>
        <v>785.65607699999998</v>
      </c>
      <c r="AB231" s="52">
        <f>平安!W19</f>
        <v>5.2179999999999995E-3</v>
      </c>
      <c r="AC231" s="52">
        <f>平安!X19</f>
        <v>0</v>
      </c>
      <c r="AD231" s="52">
        <f>平安!Y19</f>
        <v>4.5088410000000003</v>
      </c>
      <c r="AE231" s="52">
        <f>平安!Z19</f>
        <v>28.918910999999998</v>
      </c>
      <c r="AF231" s="52">
        <f>平安!AA19</f>
        <v>4.0829999999999998E-3</v>
      </c>
      <c r="AG231" s="40">
        <f t="shared" si="67"/>
        <v>2924.4734129999993</v>
      </c>
      <c r="AH231" s="55">
        <f t="shared" si="85"/>
        <v>42.671150680365869</v>
      </c>
      <c r="AI231" s="55">
        <f t="shared" si="94"/>
        <v>19.236293545184605</v>
      </c>
    </row>
    <row r="232" spans="1:35" s="57" customFormat="1" ht="18" customHeight="1">
      <c r="A232" s="142"/>
      <c r="B232" s="61" t="s">
        <v>57</v>
      </c>
      <c r="C232" s="71">
        <f>太平洋!B19</f>
        <v>27.6495963126</v>
      </c>
      <c r="D232" s="71">
        <f>太平洋!C19</f>
        <v>4.9164249999999994</v>
      </c>
      <c r="E232" s="71">
        <f>太平洋!D19</f>
        <v>0</v>
      </c>
      <c r="F232" s="71">
        <f>太平洋!E19</f>
        <v>0.18740816400000002</v>
      </c>
      <c r="G232" s="71">
        <f>太平洋!F19</f>
        <v>325.46311200000008</v>
      </c>
      <c r="H232" s="71">
        <f>太平洋!G19</f>
        <v>2036.6270529999997</v>
      </c>
      <c r="I232" s="71">
        <f>太平洋!H19</f>
        <v>790.83880899999986</v>
      </c>
      <c r="J232" s="71">
        <f>太平洋!I19</f>
        <v>57.42</v>
      </c>
      <c r="K232" s="71">
        <f>太平洋!J19</f>
        <v>0</v>
      </c>
      <c r="L232" s="71">
        <f>太平洋!K19</f>
        <v>36.788274999999999</v>
      </c>
      <c r="M232" s="71">
        <f>太平洋!L19</f>
        <v>17.734048999999999</v>
      </c>
      <c r="N232" s="71">
        <f>太平洋!M19</f>
        <v>0</v>
      </c>
      <c r="O232" s="66">
        <f t="shared" si="92"/>
        <v>3297.6247274765997</v>
      </c>
      <c r="P232" s="66">
        <f>太平洋!AD19</f>
        <v>1004.2029329999999</v>
      </c>
      <c r="Q232" s="72">
        <f>太平洋!O19</f>
        <v>37.337726233667908</v>
      </c>
      <c r="R232" s="67">
        <f t="shared" si="93"/>
        <v>7.3382584703346616</v>
      </c>
      <c r="S232" s="142"/>
      <c r="T232" s="61" t="s">
        <v>57</v>
      </c>
      <c r="U232" s="71">
        <f>太平洋!P19</f>
        <v>14.15</v>
      </c>
      <c r="V232" s="71">
        <f>太平洋!Q19</f>
        <v>0</v>
      </c>
      <c r="W232" s="71">
        <f>太平洋!R19</f>
        <v>0</v>
      </c>
      <c r="X232" s="71">
        <f>太平洋!S19</f>
        <v>0</v>
      </c>
      <c r="Y232" s="71">
        <f>太平洋!T19</f>
        <v>96.579197000000022</v>
      </c>
      <c r="Z232" s="71">
        <f>太平洋!U19</f>
        <v>641.01591199999996</v>
      </c>
      <c r="AA232" s="71">
        <f>太平洋!V19</f>
        <v>311.34385900000001</v>
      </c>
      <c r="AB232" s="71">
        <f>太平洋!W19</f>
        <v>3.3</v>
      </c>
      <c r="AC232" s="71">
        <f>太平洋!X19</f>
        <v>0</v>
      </c>
      <c r="AD232" s="71">
        <f>太平洋!Y19</f>
        <v>0.70989999999999998</v>
      </c>
      <c r="AE232" s="71">
        <f>太平洋!Z19</f>
        <v>9.7549720000000004</v>
      </c>
      <c r="AF232" s="71">
        <f>太平洋!AA19</f>
        <v>0</v>
      </c>
      <c r="AG232" s="63">
        <f t="shared" si="67"/>
        <v>1076.85384</v>
      </c>
      <c r="AH232" s="67">
        <f t="shared" si="85"/>
        <v>32.655439262915387</v>
      </c>
      <c r="AI232" s="67">
        <f t="shared" si="94"/>
        <v>7.0832158977467383</v>
      </c>
    </row>
    <row r="233" spans="1:35" s="57" customFormat="1" ht="16.5" customHeight="1">
      <c r="A233" s="142"/>
      <c r="B233" s="46" t="s">
        <v>211</v>
      </c>
      <c r="C233" s="52">
        <f>华安!B19</f>
        <v>0</v>
      </c>
      <c r="D233" s="52">
        <f>华安!C19</f>
        <v>0</v>
      </c>
      <c r="E233" s="52">
        <f>华安!D19</f>
        <v>0</v>
      </c>
      <c r="F233" s="52">
        <f>华安!E19</f>
        <v>0</v>
      </c>
      <c r="G233" s="52">
        <f>华安!F19</f>
        <v>0.3</v>
      </c>
      <c r="H233" s="52">
        <f>华安!G19</f>
        <v>102.6</v>
      </c>
      <c r="I233" s="52">
        <f>华安!H19</f>
        <v>55.8</v>
      </c>
      <c r="J233" s="52">
        <f>华安!I19</f>
        <v>0</v>
      </c>
      <c r="K233" s="52">
        <f>华安!J19</f>
        <v>0</v>
      </c>
      <c r="L233" s="52">
        <f>华安!K19</f>
        <v>1.3</v>
      </c>
      <c r="M233" s="52">
        <f>华安!L19</f>
        <v>0</v>
      </c>
      <c r="N233" s="52">
        <f>华安!M19</f>
        <v>0</v>
      </c>
      <c r="O233" s="52">
        <f>华安!N19</f>
        <v>160</v>
      </c>
      <c r="P233" s="47">
        <f>华安!AD19</f>
        <v>24.5</v>
      </c>
      <c r="Q233" s="52">
        <f>华安!P19</f>
        <v>0</v>
      </c>
      <c r="R233" s="55">
        <f t="shared" si="93"/>
        <v>0.35605062803856524</v>
      </c>
      <c r="S233" s="142"/>
      <c r="T233" s="46" t="s">
        <v>211</v>
      </c>
      <c r="U233" s="52">
        <f>华安!P19</f>
        <v>0</v>
      </c>
      <c r="V233" s="52">
        <f>华安!Q19</f>
        <v>0</v>
      </c>
      <c r="W233" s="52">
        <f>华安!R19</f>
        <v>0</v>
      </c>
      <c r="X233" s="52">
        <f>华安!S19</f>
        <v>0</v>
      </c>
      <c r="Y233" s="52">
        <f>华安!T19</f>
        <v>0</v>
      </c>
      <c r="Z233" s="52">
        <f>华安!U19</f>
        <v>9.5236963999999986</v>
      </c>
      <c r="AA233" s="52">
        <f>华安!V19</f>
        <v>4.7157976000000001</v>
      </c>
      <c r="AB233" s="52">
        <f>华安!W19</f>
        <v>0</v>
      </c>
      <c r="AC233" s="52">
        <f>华安!X19</f>
        <v>0</v>
      </c>
      <c r="AD233" s="52">
        <f>华安!Y19</f>
        <v>0</v>
      </c>
      <c r="AE233" s="52">
        <f>华安!Z19</f>
        <v>0</v>
      </c>
      <c r="AF233" s="52">
        <f>华安!AA19</f>
        <v>0</v>
      </c>
      <c r="AG233" s="52">
        <f>华安!AB19</f>
        <v>14.239493999999999</v>
      </c>
      <c r="AH233" s="52">
        <f>华安!AC19</f>
        <v>0</v>
      </c>
      <c r="AI233" s="55">
        <f t="shared" si="94"/>
        <v>9.3663045559339131E-2</v>
      </c>
    </row>
    <row r="234" spans="1:35" s="57" customFormat="1" ht="15" customHeight="1">
      <c r="A234" s="142"/>
      <c r="B234" s="46" t="s">
        <v>59</v>
      </c>
      <c r="C234" s="52">
        <f>天安!B19</f>
        <v>1.52</v>
      </c>
      <c r="D234" s="52">
        <f>天安!C19</f>
        <v>9.2751999999999999</v>
      </c>
      <c r="E234" s="52">
        <f>天安!D19</f>
        <v>0</v>
      </c>
      <c r="F234" s="52">
        <f>天安!E19</f>
        <v>0</v>
      </c>
      <c r="G234" s="52">
        <f>天安!F19</f>
        <v>3.1265000000000001</v>
      </c>
      <c r="H234" s="52">
        <f>天安!G19</f>
        <v>303.22796</v>
      </c>
      <c r="I234" s="52">
        <f>天安!H19</f>
        <v>118.19815600000001</v>
      </c>
      <c r="J234" s="52">
        <f>天安!I19</f>
        <v>0</v>
      </c>
      <c r="K234" s="52">
        <f>天安!J19</f>
        <v>0</v>
      </c>
      <c r="L234" s="52">
        <f>天安!K19</f>
        <v>31.102304999999998</v>
      </c>
      <c r="M234" s="52">
        <f>天安!L19</f>
        <v>0</v>
      </c>
      <c r="N234" s="52">
        <f>天安!M19</f>
        <v>0</v>
      </c>
      <c r="O234" s="47">
        <f t="shared" si="92"/>
        <v>466.45012099999997</v>
      </c>
      <c r="P234" s="47">
        <f>天安!AD19</f>
        <v>157.01230800000002</v>
      </c>
      <c r="Q234" s="53">
        <f>天安!O19</f>
        <v>9.4927753953203791</v>
      </c>
      <c r="R234" s="55">
        <f t="shared" si="93"/>
        <v>1.0379991158169672</v>
      </c>
      <c r="S234" s="142"/>
      <c r="T234" s="46" t="s">
        <v>59</v>
      </c>
      <c r="U234" s="52">
        <f>天安!P19</f>
        <v>0</v>
      </c>
      <c r="V234" s="52">
        <f>天安!Q19</f>
        <v>0</v>
      </c>
      <c r="W234" s="52">
        <f>天安!R19</f>
        <v>0.04</v>
      </c>
      <c r="X234" s="52">
        <f>天安!S19</f>
        <v>0</v>
      </c>
      <c r="Y234" s="52">
        <f>天安!T19</f>
        <v>0.02</v>
      </c>
      <c r="Z234" s="52">
        <f>天安!U19</f>
        <v>168.94958199999999</v>
      </c>
      <c r="AA234" s="52">
        <f>天安!V19</f>
        <v>79.785070000000005</v>
      </c>
      <c r="AB234" s="52">
        <f>天安!W19</f>
        <v>0</v>
      </c>
      <c r="AC234" s="52">
        <f>天安!X19</f>
        <v>0</v>
      </c>
      <c r="AD234" s="52">
        <f>天安!Y19</f>
        <v>2.0639050000000001</v>
      </c>
      <c r="AE234" s="52">
        <f>天安!Z19</f>
        <v>0</v>
      </c>
      <c r="AF234" s="52">
        <f>天安!AA19</f>
        <v>0</v>
      </c>
      <c r="AG234" s="40">
        <f t="shared" si="67"/>
        <v>250.85855699999999</v>
      </c>
      <c r="AH234" s="55">
        <f t="shared" si="85"/>
        <v>53.780360580075829</v>
      </c>
      <c r="AI234" s="55">
        <f t="shared" si="94"/>
        <v>1.6500710245210308</v>
      </c>
    </row>
    <row r="235" spans="1:35" s="57" customFormat="1" ht="15.75" customHeight="1">
      <c r="A235" s="142"/>
      <c r="B235" s="46" t="s">
        <v>98</v>
      </c>
      <c r="C235" s="52">
        <f>大地!B19</f>
        <v>133.018146</v>
      </c>
      <c r="D235" s="52">
        <f>大地!C19</f>
        <v>41.510702000000002</v>
      </c>
      <c r="E235" s="52">
        <f>大地!D19</f>
        <v>13.228956</v>
      </c>
      <c r="F235" s="52">
        <f>大地!E19</f>
        <v>0.64500000000000002</v>
      </c>
      <c r="G235" s="52">
        <f>大地!F19</f>
        <v>112.877118</v>
      </c>
      <c r="H235" s="52">
        <f>大地!G19</f>
        <v>1040.0984349999999</v>
      </c>
      <c r="I235" s="52">
        <f>大地!H19</f>
        <v>308.02073300000001</v>
      </c>
      <c r="J235" s="52">
        <f>大地!I19</f>
        <v>0</v>
      </c>
      <c r="K235" s="52">
        <f>大地!J19</f>
        <v>0</v>
      </c>
      <c r="L235" s="52">
        <f>大地!K19</f>
        <v>84.598607999999999</v>
      </c>
      <c r="M235" s="52">
        <f>大地!L19</f>
        <v>4.4999999999999998E-2</v>
      </c>
      <c r="N235" s="52">
        <f>大地!M19</f>
        <v>0</v>
      </c>
      <c r="O235" s="47">
        <f t="shared" si="92"/>
        <v>1734.0426980000002</v>
      </c>
      <c r="P235" s="47">
        <f>大地!AD19</f>
        <v>592.74800599999992</v>
      </c>
      <c r="Q235" s="52">
        <f>大地!O19</f>
        <v>47.476174834680826</v>
      </c>
      <c r="R235" s="55">
        <f t="shared" si="93"/>
        <v>3.8587936979286761</v>
      </c>
      <c r="S235" s="142"/>
      <c r="T235" s="46" t="s">
        <v>98</v>
      </c>
      <c r="U235" s="52">
        <f>大地!P19</f>
        <v>0.40955799999999998</v>
      </c>
      <c r="V235" s="52">
        <f>大地!Q19</f>
        <v>0</v>
      </c>
      <c r="W235" s="52">
        <f>大地!R19</f>
        <v>8.9919580000000003</v>
      </c>
      <c r="X235" s="52">
        <f>大地!S19</f>
        <v>0</v>
      </c>
      <c r="Y235" s="52">
        <f>大地!T19</f>
        <v>49.238340000000001</v>
      </c>
      <c r="Z235" s="52">
        <f>大地!U19</f>
        <v>381.31109600000002</v>
      </c>
      <c r="AA235" s="52">
        <f>大地!V19</f>
        <v>144.14039299999999</v>
      </c>
      <c r="AB235" s="52">
        <f>大地!W19</f>
        <v>0</v>
      </c>
      <c r="AC235" s="52">
        <f>大地!X19</f>
        <v>0</v>
      </c>
      <c r="AD235" s="52">
        <f>大地!Y19</f>
        <v>31.957122999999999</v>
      </c>
      <c r="AE235" s="52">
        <f>大地!Z19</f>
        <v>0</v>
      </c>
      <c r="AF235" s="52">
        <f>大地!AA19</f>
        <v>0</v>
      </c>
      <c r="AG235" s="40">
        <f>SUM(U235:AF235)</f>
        <v>616.04846800000007</v>
      </c>
      <c r="AH235" s="55">
        <f>AG235*100/O235</f>
        <v>35.526718500676736</v>
      </c>
      <c r="AI235" s="55">
        <f t="shared" si="94"/>
        <v>4.0521788010897772</v>
      </c>
    </row>
    <row r="236" spans="1:35" s="57" customFormat="1" ht="17.25" customHeight="1">
      <c r="A236" s="142"/>
      <c r="B236" s="61" t="s">
        <v>182</v>
      </c>
      <c r="C236" s="71">
        <f>中华联合!B19</f>
        <v>100.51143</v>
      </c>
      <c r="D236" s="71">
        <f>中华联合!C19</f>
        <v>369.304194</v>
      </c>
      <c r="E236" s="71">
        <f>中华联合!D19</f>
        <v>49.434204999999999</v>
      </c>
      <c r="F236" s="71">
        <f>中华联合!E19</f>
        <v>3</v>
      </c>
      <c r="G236" s="71">
        <f>中华联合!F19</f>
        <v>708.28418499999998</v>
      </c>
      <c r="H236" s="71">
        <f>中华联合!G19</f>
        <v>2557.75405</v>
      </c>
      <c r="I236" s="71">
        <f>中华联合!H19</f>
        <v>1413.4253980000001</v>
      </c>
      <c r="J236" s="71">
        <f>中华联合!I19</f>
        <v>2954.781414</v>
      </c>
      <c r="K236" s="71">
        <f>中华联合!J19</f>
        <v>0</v>
      </c>
      <c r="L236" s="71">
        <f>中华联合!K19</f>
        <v>434.94275599999997</v>
      </c>
      <c r="M236" s="71">
        <f>中华联合!L19</f>
        <v>685.31567999999993</v>
      </c>
      <c r="N236" s="71">
        <f>中华联合!M19</f>
        <v>0</v>
      </c>
      <c r="O236" s="66">
        <f t="shared" si="92"/>
        <v>9276.7533119999989</v>
      </c>
      <c r="P236" s="66">
        <f>中华联合!AD19</f>
        <v>1016.376917</v>
      </c>
      <c r="Q236" s="72">
        <f>中华联合!O19</f>
        <v>39.836338366521126</v>
      </c>
      <c r="R236" s="67">
        <f t="shared" si="93"/>
        <v>20.643711518102752</v>
      </c>
      <c r="S236" s="142"/>
      <c r="T236" s="61" t="s">
        <v>182</v>
      </c>
      <c r="U236" s="71">
        <f>中华联合!P19</f>
        <v>1.3835299999999999</v>
      </c>
      <c r="V236" s="71">
        <f>中华联合!Q19</f>
        <v>147.91800000000001</v>
      </c>
      <c r="W236" s="71">
        <f>中华联合!R19</f>
        <v>35</v>
      </c>
      <c r="X236" s="71">
        <f>中华联合!S19</f>
        <v>0</v>
      </c>
      <c r="Y236" s="71">
        <f>中华联合!T19</f>
        <v>86.189198000000005</v>
      </c>
      <c r="Z236" s="71">
        <f>中华联合!U19</f>
        <v>774.66447500000004</v>
      </c>
      <c r="AA236" s="71">
        <f>中华联合!V19</f>
        <v>699.24638200000004</v>
      </c>
      <c r="AB236" s="71">
        <f>中华联合!W19</f>
        <v>624.70995500000004</v>
      </c>
      <c r="AC236" s="71">
        <f>中华联合!X19</f>
        <v>0</v>
      </c>
      <c r="AD236" s="71">
        <f>中华联合!Y19</f>
        <v>70.719369</v>
      </c>
      <c r="AE236" s="71">
        <f>中华联合!Z19</f>
        <v>370.11272400000001</v>
      </c>
      <c r="AF236" s="71">
        <f>中华联合!AA19</f>
        <v>0</v>
      </c>
      <c r="AG236" s="63">
        <f t="shared" si="67"/>
        <v>2809.9436329999999</v>
      </c>
      <c r="AH236" s="67">
        <f t="shared" si="85"/>
        <v>30.29016228517342</v>
      </c>
      <c r="AI236" s="67">
        <f t="shared" si="94"/>
        <v>18.482951607469612</v>
      </c>
    </row>
    <row r="237" spans="1:35" s="57" customFormat="1" ht="18" customHeight="1">
      <c r="A237" s="142"/>
      <c r="B237" s="46" t="s">
        <v>101</v>
      </c>
      <c r="C237" s="52">
        <f>安邦!B19</f>
        <v>3.0139999999999998</v>
      </c>
      <c r="D237" s="52">
        <f>安邦!C19</f>
        <v>0</v>
      </c>
      <c r="E237" s="52">
        <f>安邦!D19</f>
        <v>0</v>
      </c>
      <c r="F237" s="52">
        <f>安邦!E19</f>
        <v>0</v>
      </c>
      <c r="G237" s="52">
        <f>安邦!F19</f>
        <v>4.6866000000000003</v>
      </c>
      <c r="H237" s="52">
        <f>安邦!G19</f>
        <v>196.31723200000002</v>
      </c>
      <c r="I237" s="52">
        <f>安邦!H19</f>
        <v>69.303978999999998</v>
      </c>
      <c r="J237" s="52">
        <f>安邦!I19</f>
        <v>0</v>
      </c>
      <c r="K237" s="52">
        <f>安邦!J19</f>
        <v>0</v>
      </c>
      <c r="L237" s="52">
        <f>安邦!K19</f>
        <v>1.4732000000000001</v>
      </c>
      <c r="M237" s="52">
        <f>安邦!L19</f>
        <v>0</v>
      </c>
      <c r="N237" s="52">
        <f>安邦!M19</f>
        <v>0</v>
      </c>
      <c r="O237" s="47">
        <f t="shared" si="92"/>
        <v>274.79501100000004</v>
      </c>
      <c r="P237" s="47">
        <f>安邦!AD19</f>
        <v>18.638114000000002</v>
      </c>
      <c r="Q237" s="52">
        <f>安邦!O19</f>
        <v>-34.869999999999997</v>
      </c>
      <c r="R237" s="55">
        <f t="shared" si="93"/>
        <v>0.61150585155259041</v>
      </c>
      <c r="S237" s="142"/>
      <c r="T237" s="46" t="s">
        <v>101</v>
      </c>
      <c r="U237" s="52">
        <f>安邦!P19</f>
        <v>0</v>
      </c>
      <c r="V237" s="52">
        <f>安邦!Q19</f>
        <v>0</v>
      </c>
      <c r="W237" s="52">
        <f>安邦!R19</f>
        <v>0</v>
      </c>
      <c r="X237" s="52">
        <f>安邦!S19</f>
        <v>0</v>
      </c>
      <c r="Y237" s="52">
        <f>安邦!T19</f>
        <v>0</v>
      </c>
      <c r="Z237" s="52">
        <f>安邦!U19</f>
        <v>180.87712999999999</v>
      </c>
      <c r="AA237" s="52">
        <f>安邦!V19</f>
        <v>75.268837000000005</v>
      </c>
      <c r="AB237" s="52">
        <f>安邦!W19</f>
        <v>0</v>
      </c>
      <c r="AC237" s="52">
        <f>安邦!X19</f>
        <v>0</v>
      </c>
      <c r="AD237" s="52">
        <f>安邦!Y19</f>
        <v>0</v>
      </c>
      <c r="AE237" s="52">
        <f>安邦!Z19</f>
        <v>0</v>
      </c>
      <c r="AF237" s="52">
        <f>安邦!AA19</f>
        <v>0.45255000000000001</v>
      </c>
      <c r="AG237" s="40">
        <f>SUM(U237:AF237)</f>
        <v>256.59851699999996</v>
      </c>
      <c r="AH237" s="55">
        <f>AG237*100/O237</f>
        <v>93.378157072873464</v>
      </c>
      <c r="AI237" s="55">
        <f t="shared" si="94"/>
        <v>1.6878267295333564</v>
      </c>
    </row>
    <row r="238" spans="1:35" s="57" customFormat="1" ht="15" customHeight="1">
      <c r="A238" s="142"/>
      <c r="B238" s="46" t="s">
        <v>205</v>
      </c>
      <c r="C238" s="52">
        <f>国寿产险!B19</f>
        <v>29.355326000000002</v>
      </c>
      <c r="D238" s="52">
        <f>国寿产险!C19</f>
        <v>33.777200000000001</v>
      </c>
      <c r="E238" s="52">
        <f>国寿产险!D19</f>
        <v>17.870576</v>
      </c>
      <c r="F238" s="52">
        <f>国寿产险!E19</f>
        <v>0</v>
      </c>
      <c r="G238" s="52">
        <f>国寿产险!F19</f>
        <v>70.413512999999995</v>
      </c>
      <c r="H238" s="52">
        <f>国寿产险!G19</f>
        <v>790.53049499999997</v>
      </c>
      <c r="I238" s="52">
        <f>国寿产险!H19</f>
        <v>283.52540199999999</v>
      </c>
      <c r="J238" s="52">
        <f>国寿产险!I19</f>
        <v>0</v>
      </c>
      <c r="K238" s="52">
        <f>国寿产险!J19</f>
        <v>0</v>
      </c>
      <c r="L238" s="52">
        <f>国寿产险!K19</f>
        <v>65.53683199999999</v>
      </c>
      <c r="M238" s="52">
        <f>国寿产险!L19</f>
        <v>0</v>
      </c>
      <c r="N238" s="52">
        <f>国寿产险!M19</f>
        <v>0</v>
      </c>
      <c r="O238" s="52">
        <f>国寿产险!N19</f>
        <v>1291.0093439999998</v>
      </c>
      <c r="P238" s="47">
        <f>国寿产险!AD19</f>
        <v>498.35233899999997</v>
      </c>
      <c r="Q238" s="52">
        <f>国寿产险!O19</f>
        <v>200.59</v>
      </c>
      <c r="R238" s="55">
        <f t="shared" si="93"/>
        <v>2.8729042983428505</v>
      </c>
      <c r="S238" s="142"/>
      <c r="T238" s="46" t="s">
        <v>205</v>
      </c>
      <c r="U238" s="52">
        <f>国寿产险!P19</f>
        <v>0.218523</v>
      </c>
      <c r="V238" s="52">
        <f>国寿产险!Q19</f>
        <v>0.14801400000000001</v>
      </c>
      <c r="W238" s="52">
        <f>国寿产险!R19</f>
        <v>0</v>
      </c>
      <c r="X238" s="52">
        <f>国寿产险!S19</f>
        <v>0</v>
      </c>
      <c r="Y238" s="52">
        <f>国寿产险!T19</f>
        <v>5.7967599999999999</v>
      </c>
      <c r="Z238" s="52">
        <f>国寿产险!U19</f>
        <v>247.54543900000002</v>
      </c>
      <c r="AA238" s="52">
        <f>国寿产险!V19</f>
        <v>70.135129000000006</v>
      </c>
      <c r="AB238" s="52">
        <f>国寿产险!W19</f>
        <v>0</v>
      </c>
      <c r="AC238" s="52">
        <f>国寿产险!X19</f>
        <v>0</v>
      </c>
      <c r="AD238" s="52">
        <f>国寿产险!Y19</f>
        <v>14.294710999999998</v>
      </c>
      <c r="AE238" s="52">
        <f>国寿产险!Z19</f>
        <v>0</v>
      </c>
      <c r="AF238" s="52">
        <f>国寿产险!AA19</f>
        <v>0</v>
      </c>
      <c r="AG238" s="52">
        <f>国寿产险!AB19</f>
        <v>338.13857600000006</v>
      </c>
      <c r="AH238" s="52">
        <f>国寿产险!AC19</f>
        <v>0.26191799274847083</v>
      </c>
      <c r="AI238" s="55">
        <f t="shared" si="94"/>
        <v>2.2241723511564429</v>
      </c>
    </row>
    <row r="239" spans="1:35" s="57" customFormat="1" ht="15" customHeight="1">
      <c r="A239" s="142"/>
      <c r="B239" s="61" t="s">
        <v>66</v>
      </c>
      <c r="C239" s="71">
        <f>都邦!B19</f>
        <v>17.440000000000001</v>
      </c>
      <c r="D239" s="71">
        <f>都邦!C19</f>
        <v>0.32</v>
      </c>
      <c r="E239" s="71">
        <f>都邦!D19</f>
        <v>0</v>
      </c>
      <c r="F239" s="71">
        <f>都邦!E19</f>
        <v>0</v>
      </c>
      <c r="G239" s="71">
        <f>都邦!F19</f>
        <v>5.7100000000000009</v>
      </c>
      <c r="H239" s="71">
        <f>都邦!G19</f>
        <v>193.95</v>
      </c>
      <c r="I239" s="71">
        <f>都邦!H19</f>
        <v>48.73</v>
      </c>
      <c r="J239" s="71">
        <f>都邦!I19</f>
        <v>0</v>
      </c>
      <c r="K239" s="71">
        <f>都邦!J19</f>
        <v>0</v>
      </c>
      <c r="L239" s="71">
        <f>都邦!K19</f>
        <v>32.4</v>
      </c>
      <c r="M239" s="71">
        <f>都邦!L19</f>
        <v>11.99</v>
      </c>
      <c r="N239" s="71">
        <f>都邦!M19</f>
        <v>0</v>
      </c>
      <c r="O239" s="66">
        <f t="shared" si="92"/>
        <v>310.53999999999996</v>
      </c>
      <c r="P239" s="66">
        <f>都邦!AD19</f>
        <v>0</v>
      </c>
      <c r="Q239" s="72">
        <f>都邦!O19</f>
        <v>-46.422594503200429</v>
      </c>
      <c r="R239" s="67">
        <f t="shared" si="93"/>
        <v>0.69104976269435026</v>
      </c>
      <c r="S239" s="142"/>
      <c r="T239" s="61" t="s">
        <v>66</v>
      </c>
      <c r="U239" s="71">
        <f>都邦!P19</f>
        <v>16.5</v>
      </c>
      <c r="V239" s="71">
        <f>都邦!Q19</f>
        <v>2.09</v>
      </c>
      <c r="W239" s="71">
        <f>都邦!R19</f>
        <v>0</v>
      </c>
      <c r="X239" s="71">
        <f>都邦!S19</f>
        <v>0</v>
      </c>
      <c r="Y239" s="71">
        <f>都邦!T19</f>
        <v>0.65</v>
      </c>
      <c r="Z239" s="71">
        <f>都邦!U19</f>
        <v>188.13</v>
      </c>
      <c r="AA239" s="71">
        <f>都邦!V19</f>
        <v>70.760000000000005</v>
      </c>
      <c r="AB239" s="71">
        <f>都邦!W19</f>
        <v>0</v>
      </c>
      <c r="AC239" s="71">
        <f>都邦!X19</f>
        <v>0</v>
      </c>
      <c r="AD239" s="71">
        <f>都邦!Y19</f>
        <v>0.23</v>
      </c>
      <c r="AE239" s="71">
        <f>都邦!Z19</f>
        <v>0.98</v>
      </c>
      <c r="AF239" s="71">
        <f>都邦!AA19</f>
        <v>0</v>
      </c>
      <c r="AG239" s="63">
        <f t="shared" si="67"/>
        <v>279.34000000000003</v>
      </c>
      <c r="AH239" s="67">
        <f t="shared" si="85"/>
        <v>89.952985122689526</v>
      </c>
      <c r="AI239" s="67">
        <f t="shared" si="94"/>
        <v>1.8374132638804297</v>
      </c>
    </row>
    <row r="240" spans="1:35" s="57" customFormat="1" ht="18" customHeight="1">
      <c r="A240" s="142"/>
      <c r="B240" s="46" t="s">
        <v>177</v>
      </c>
      <c r="C240" s="52">
        <f>出口信用!B19</f>
        <v>0</v>
      </c>
      <c r="D240" s="52">
        <f>出口信用!C19</f>
        <v>0</v>
      </c>
      <c r="E240" s="52">
        <f>出口信用!D19</f>
        <v>0</v>
      </c>
      <c r="F240" s="52">
        <f>出口信用!E19</f>
        <v>0</v>
      </c>
      <c r="G240" s="52">
        <f>出口信用!F19</f>
        <v>0</v>
      </c>
      <c r="H240" s="52">
        <f>出口信用!G19</f>
        <v>0</v>
      </c>
      <c r="I240" s="52">
        <f>出口信用!H19</f>
        <v>0</v>
      </c>
      <c r="J240" s="52">
        <f>出口信用!I19</f>
        <v>0</v>
      </c>
      <c r="K240" s="52">
        <f>出口信用!J19</f>
        <v>59.6</v>
      </c>
      <c r="L240" s="52">
        <f>出口信用!K19</f>
        <v>0</v>
      </c>
      <c r="M240" s="52">
        <f>出口信用!L19</f>
        <v>0</v>
      </c>
      <c r="N240" s="52">
        <f>出口信用!M19</f>
        <v>0</v>
      </c>
      <c r="O240" s="47">
        <f t="shared" si="92"/>
        <v>59.6</v>
      </c>
      <c r="P240" s="47">
        <f>出口信用!AD19</f>
        <v>0</v>
      </c>
      <c r="Q240" s="52">
        <f>出口信用!O19</f>
        <v>-58.717185010736301</v>
      </c>
      <c r="R240" s="55">
        <f t="shared" si="93"/>
        <v>0.13262885894436555</v>
      </c>
      <c r="S240" s="142"/>
      <c r="T240" s="46" t="s">
        <v>177</v>
      </c>
      <c r="U240" s="52">
        <f>出口信用!P19</f>
        <v>0</v>
      </c>
      <c r="V240" s="52">
        <f>出口信用!Q19</f>
        <v>0</v>
      </c>
      <c r="W240" s="52">
        <f>出口信用!R19</f>
        <v>0</v>
      </c>
      <c r="X240" s="52">
        <f>出口信用!S19</f>
        <v>0</v>
      </c>
      <c r="Y240" s="52">
        <f>出口信用!T19</f>
        <v>0</v>
      </c>
      <c r="Z240" s="52">
        <f>出口信用!U19</f>
        <v>0</v>
      </c>
      <c r="AA240" s="52">
        <f>出口信用!V19</f>
        <v>0</v>
      </c>
      <c r="AB240" s="52">
        <f>出口信用!W19</f>
        <v>0</v>
      </c>
      <c r="AC240" s="52">
        <f>出口信用!X19</f>
        <v>0</v>
      </c>
      <c r="AD240" s="52">
        <f>出口信用!Y19</f>
        <v>0</v>
      </c>
      <c r="AE240" s="52">
        <f>出口信用!Z19</f>
        <v>0</v>
      </c>
      <c r="AF240" s="52">
        <f>出口信用!AA19</f>
        <v>0</v>
      </c>
      <c r="AG240" s="40">
        <f>SUM(U240:AF240)</f>
        <v>0</v>
      </c>
      <c r="AH240" s="55">
        <f>AG240*100/O240</f>
        <v>0</v>
      </c>
      <c r="AI240" s="55">
        <f t="shared" si="94"/>
        <v>0</v>
      </c>
    </row>
    <row r="241" spans="1:35" s="59" customFormat="1" ht="21" customHeight="1">
      <c r="A241" s="142"/>
      <c r="B241" s="73" t="s">
        <v>36</v>
      </c>
      <c r="C241" s="68">
        <f>SUM(C230:C240)</f>
        <v>909.61892431260003</v>
      </c>
      <c r="D241" s="68">
        <f t="shared" ref="D241:P241" si="95">SUM(D230:D240)</f>
        <v>1000.6630980000001</v>
      </c>
      <c r="E241" s="68">
        <f t="shared" si="95"/>
        <v>199.113337</v>
      </c>
      <c r="F241" s="68">
        <f t="shared" si="95"/>
        <v>131.83240816400001</v>
      </c>
      <c r="G241" s="68">
        <f t="shared" si="95"/>
        <v>3094.676888</v>
      </c>
      <c r="H241" s="68">
        <f t="shared" si="95"/>
        <v>19846.962345000004</v>
      </c>
      <c r="I241" s="68">
        <f t="shared" si="95"/>
        <v>8057.9493710000006</v>
      </c>
      <c r="J241" s="68">
        <f t="shared" si="95"/>
        <v>8042.0014140000003</v>
      </c>
      <c r="K241" s="68">
        <f t="shared" si="95"/>
        <v>63.9</v>
      </c>
      <c r="L241" s="68">
        <f t="shared" si="95"/>
        <v>1182.729718</v>
      </c>
      <c r="M241" s="68">
        <f t="shared" si="95"/>
        <v>2407.9820079999995</v>
      </c>
      <c r="N241" s="68">
        <f t="shared" si="95"/>
        <v>0</v>
      </c>
      <c r="O241" s="68">
        <f t="shared" si="95"/>
        <v>44937.429511476599</v>
      </c>
      <c r="P241" s="68">
        <f t="shared" si="95"/>
        <v>9272.189742999999</v>
      </c>
      <c r="Q241" s="69">
        <v>24.999487896674676</v>
      </c>
      <c r="R241" s="70">
        <f t="shared" si="93"/>
        <v>100</v>
      </c>
      <c r="S241" s="142"/>
      <c r="T241" s="73" t="s">
        <v>36</v>
      </c>
      <c r="U241" s="68">
        <f t="shared" ref="U241:AF241" si="96">SUM(U230:U240)</f>
        <v>314.815223</v>
      </c>
      <c r="V241" s="68">
        <f t="shared" si="96"/>
        <v>364.83149799999995</v>
      </c>
      <c r="W241" s="68">
        <f t="shared" si="96"/>
        <v>60.026703999999995</v>
      </c>
      <c r="X241" s="68">
        <f t="shared" si="96"/>
        <v>11.134713</v>
      </c>
      <c r="Y241" s="68">
        <f t="shared" si="96"/>
        <v>1003.4051669999999</v>
      </c>
      <c r="Z241" s="68">
        <f t="shared" si="96"/>
        <v>7057.2073864000004</v>
      </c>
      <c r="AA241" s="68">
        <f t="shared" si="96"/>
        <v>3940.4515446000005</v>
      </c>
      <c r="AB241" s="68">
        <f t="shared" si="96"/>
        <v>1015.8151730000001</v>
      </c>
      <c r="AC241" s="68">
        <f t="shared" si="96"/>
        <v>0</v>
      </c>
      <c r="AD241" s="68">
        <f t="shared" si="96"/>
        <v>139.98384899999999</v>
      </c>
      <c r="AE241" s="68">
        <f t="shared" si="96"/>
        <v>1294.766607</v>
      </c>
      <c r="AF241" s="68">
        <f t="shared" si="96"/>
        <v>0.45663300000000001</v>
      </c>
      <c r="AG241" s="68">
        <f>SUM(AG230:AG240)</f>
        <v>15202.894497999998</v>
      </c>
      <c r="AH241" s="70">
        <f t="shared" si="85"/>
        <v>33.831250837605921</v>
      </c>
      <c r="AI241" s="70">
        <f t="shared" si="94"/>
        <v>100</v>
      </c>
    </row>
    <row r="242" spans="1:35" s="57" customFormat="1" ht="22.5" customHeight="1">
      <c r="A242" s="142" t="s">
        <v>49</v>
      </c>
      <c r="B242" s="46" t="s">
        <v>55</v>
      </c>
      <c r="C242" s="47">
        <f>人保!B20</f>
        <v>25669.599999999999</v>
      </c>
      <c r="D242" s="47">
        <f>人保!C20</f>
        <v>7381.6</v>
      </c>
      <c r="E242" s="47">
        <f>人保!D20</f>
        <v>6517.9</v>
      </c>
      <c r="F242" s="47">
        <f>人保!E20</f>
        <v>4991.1000000000004</v>
      </c>
      <c r="G242" s="47">
        <f>人保!F20</f>
        <v>41314.9</v>
      </c>
      <c r="H242" s="47">
        <f>人保!G20</f>
        <v>339152.4</v>
      </c>
      <c r="I242" s="47">
        <f>人保!H20</f>
        <v>124969.5</v>
      </c>
      <c r="J242" s="47">
        <f>人保!I20</f>
        <v>114652.8</v>
      </c>
      <c r="K242" s="47">
        <f>人保!J20</f>
        <v>1380.6</v>
      </c>
      <c r="L242" s="47">
        <f>人保!K20</f>
        <v>11497.9</v>
      </c>
      <c r="M242" s="47">
        <f>人保!L20</f>
        <v>48193.4</v>
      </c>
      <c r="N242" s="47">
        <f>人保!M20</f>
        <v>198.9</v>
      </c>
      <c r="O242" s="47">
        <f>SUM(C242:N242)</f>
        <v>725920.60000000009</v>
      </c>
      <c r="P242" s="47">
        <f>人保!AD20</f>
        <v>170058.9</v>
      </c>
      <c r="Q242" s="55">
        <f>人保!O20</f>
        <v>13.61</v>
      </c>
      <c r="R242" s="55">
        <f>O242*100/$O$265</f>
        <v>34.219580762755491</v>
      </c>
      <c r="S242" s="142" t="s">
        <v>49</v>
      </c>
      <c r="T242" s="46" t="s">
        <v>55</v>
      </c>
      <c r="U242" s="55">
        <f>人保!P20</f>
        <v>10858.3</v>
      </c>
      <c r="V242" s="55">
        <f>人保!Q20</f>
        <v>2602.3000000000002</v>
      </c>
      <c r="W242" s="55">
        <f>人保!R20</f>
        <v>982.7</v>
      </c>
      <c r="X242" s="55">
        <f>人保!S20</f>
        <v>1374.8</v>
      </c>
      <c r="Y242" s="55">
        <f>人保!T20</f>
        <v>10639.8</v>
      </c>
      <c r="Z242" s="55">
        <f>人保!U20</f>
        <v>131751.9</v>
      </c>
      <c r="AA242" s="55">
        <f>人保!V20</f>
        <v>85628.9</v>
      </c>
      <c r="AB242" s="55">
        <f>人保!W20</f>
        <v>34501.199999999997</v>
      </c>
      <c r="AC242" s="55">
        <f>人保!X20</f>
        <v>177</v>
      </c>
      <c r="AD242" s="55">
        <f>人保!Y20</f>
        <v>2330.1</v>
      </c>
      <c r="AE242" s="55">
        <f>人保!Z20</f>
        <v>25906.400000000001</v>
      </c>
      <c r="AF242" s="55">
        <f>人保!AA20</f>
        <v>58.9</v>
      </c>
      <c r="AG242" s="40">
        <f t="shared" si="67"/>
        <v>306812.3</v>
      </c>
      <c r="AH242" s="55">
        <f t="shared" ref="AH242:AH265" si="97">AG242*100/O242</f>
        <v>42.265269782948707</v>
      </c>
      <c r="AI242" s="55">
        <f>AG242*100/$AG$265</f>
        <v>31.738826034648486</v>
      </c>
    </row>
    <row r="243" spans="1:35" s="57" customFormat="1" ht="17.25" customHeight="1">
      <c r="A243" s="142"/>
      <c r="B243" s="46" t="s">
        <v>56</v>
      </c>
      <c r="C243" s="52">
        <f>平安!B20</f>
        <v>7861.3090690000008</v>
      </c>
      <c r="D243" s="52">
        <f>平安!C20</f>
        <v>1190.816613</v>
      </c>
      <c r="E243" s="52">
        <f>平安!D20</f>
        <v>6441.9098710000017</v>
      </c>
      <c r="F243" s="52">
        <f>平安!E20</f>
        <v>1232.8070279999999</v>
      </c>
      <c r="G243" s="52">
        <f>平安!F20</f>
        <v>11360.331385000001</v>
      </c>
      <c r="H243" s="52">
        <f>平安!G20</f>
        <v>242498.25241999998</v>
      </c>
      <c r="I243" s="52">
        <f>平安!H20</f>
        <v>78614.358853000012</v>
      </c>
      <c r="J243" s="52">
        <f>平安!I20</f>
        <v>981.22962699999994</v>
      </c>
      <c r="K243" s="52">
        <f>平安!J20</f>
        <v>25176.506584000002</v>
      </c>
      <c r="L243" s="52">
        <f>平安!K20</f>
        <v>9292.0271940000002</v>
      </c>
      <c r="M243" s="52">
        <f>平安!L20</f>
        <v>1366.085754</v>
      </c>
      <c r="N243" s="52">
        <f>平安!M20</f>
        <v>1471.4290860000001</v>
      </c>
      <c r="O243" s="47">
        <f t="shared" ref="O243:O264" si="98">SUM(C243:N243)</f>
        <v>387487.06348400004</v>
      </c>
      <c r="P243" s="47">
        <f>平安!AD20</f>
        <v>139716.40995300002</v>
      </c>
      <c r="Q243" s="53">
        <f>平安!O20</f>
        <v>18.385709818238549</v>
      </c>
      <c r="R243" s="55">
        <f t="shared" ref="R243:R264" si="99">O243*100/$O$265</f>
        <v>18.265971324430936</v>
      </c>
      <c r="S243" s="142"/>
      <c r="T243" s="46" t="s">
        <v>56</v>
      </c>
      <c r="U243" s="51">
        <f>平安!P20</f>
        <v>2733.7115080000003</v>
      </c>
      <c r="V243" s="51">
        <f>平安!Q20</f>
        <v>213.42264299999999</v>
      </c>
      <c r="W243" s="51">
        <f>平安!R20</f>
        <v>1733.6960029999998</v>
      </c>
      <c r="X243" s="51">
        <f>平安!S20</f>
        <v>376.77879000000007</v>
      </c>
      <c r="Y243" s="51">
        <f>平安!T20</f>
        <v>5489.1905530000004</v>
      </c>
      <c r="Z243" s="51">
        <f>平安!U20</f>
        <v>104761.41837500002</v>
      </c>
      <c r="AA243" s="51">
        <f>平安!V20</f>
        <v>56801.858399000004</v>
      </c>
      <c r="AB243" s="51">
        <f>平安!W20</f>
        <v>323.53727600000002</v>
      </c>
      <c r="AC243" s="51">
        <f>平安!X20</f>
        <v>6029.0344250000007</v>
      </c>
      <c r="AD243" s="51">
        <f>平安!Y20</f>
        <v>1290.6448050000001</v>
      </c>
      <c r="AE243" s="51">
        <f>平安!Z20</f>
        <v>1066.2842209999999</v>
      </c>
      <c r="AF243" s="51">
        <f>平安!AA20</f>
        <v>136.75922700000004</v>
      </c>
      <c r="AG243" s="40">
        <f t="shared" si="67"/>
        <v>180956.33622500001</v>
      </c>
      <c r="AH243" s="55">
        <f t="shared" si="97"/>
        <v>46.699968406163833</v>
      </c>
      <c r="AI243" s="55">
        <f t="shared" ref="AI243:AI265" si="100">AG243*100/$AG$265</f>
        <v>18.719398392152584</v>
      </c>
    </row>
    <row r="244" spans="1:35" s="57" customFormat="1" ht="17.25" customHeight="1">
      <c r="A244" s="142"/>
      <c r="B244" s="61" t="s">
        <v>57</v>
      </c>
      <c r="C244" s="62">
        <f>太平洋!B20</f>
        <v>8226.340760999954</v>
      </c>
      <c r="D244" s="62">
        <f>太平洋!C20</f>
        <v>456.42350900000002</v>
      </c>
      <c r="E244" s="62">
        <f>太平洋!D20</f>
        <v>4087.6337660000004</v>
      </c>
      <c r="F244" s="62">
        <f>太平洋!E20</f>
        <v>972.41927600910003</v>
      </c>
      <c r="G244" s="62">
        <f>太平洋!F20</f>
        <v>11722.733606999998</v>
      </c>
      <c r="H244" s="62">
        <f>太平洋!G20</f>
        <v>113872.33375099997</v>
      </c>
      <c r="I244" s="62">
        <f>太平洋!H20</f>
        <v>34541.825814000003</v>
      </c>
      <c r="J244" s="62">
        <f>太平洋!I20</f>
        <v>10231.523746000001</v>
      </c>
      <c r="K244" s="62">
        <f>太平洋!J20</f>
        <v>56.89226</v>
      </c>
      <c r="L244" s="62">
        <f>太平洋!K20</f>
        <v>5782.5446090000114</v>
      </c>
      <c r="M244" s="62">
        <f>太平洋!L20</f>
        <v>4783.5016350000005</v>
      </c>
      <c r="N244" s="62">
        <f>太平洋!M20</f>
        <v>501.304935</v>
      </c>
      <c r="O244" s="66">
        <f t="shared" si="98"/>
        <v>195235.47766900901</v>
      </c>
      <c r="P244" s="66">
        <f>太平洋!AD20</f>
        <v>54647.016325000004</v>
      </c>
      <c r="Q244" s="65">
        <f>太平洋!O20</f>
        <v>4.8278449248299715</v>
      </c>
      <c r="R244" s="67">
        <f t="shared" si="99"/>
        <v>9.2033153430964738</v>
      </c>
      <c r="S244" s="142"/>
      <c r="T244" s="61" t="s">
        <v>57</v>
      </c>
      <c r="U244" s="65">
        <f>太平洋!P20</f>
        <v>3279.9043630000001</v>
      </c>
      <c r="V244" s="65">
        <f>太平洋!Q20</f>
        <v>99.640839999999969</v>
      </c>
      <c r="W244" s="65">
        <f>太平洋!R20</f>
        <v>2041.1364994780004</v>
      </c>
      <c r="X244" s="65">
        <f>太平洋!S20</f>
        <v>540.15201136199994</v>
      </c>
      <c r="Y244" s="65">
        <f>太平洋!T20</f>
        <v>3804.3613890000006</v>
      </c>
      <c r="Z244" s="65">
        <f>太平洋!U20</f>
        <v>56322.618760000005</v>
      </c>
      <c r="AA244" s="65">
        <f>太平洋!V20</f>
        <v>26105.317210000005</v>
      </c>
      <c r="AB244" s="65">
        <f>太平洋!W20</f>
        <v>2866.4887240000003</v>
      </c>
      <c r="AC244" s="65">
        <f>太平洋!X20</f>
        <v>46.444000000000003</v>
      </c>
      <c r="AD244" s="65">
        <f>太平洋!Y20</f>
        <v>1811.2972659999996</v>
      </c>
      <c r="AE244" s="65">
        <f>太平洋!Z20</f>
        <v>2184.7909800000002</v>
      </c>
      <c r="AF244" s="65">
        <f>太平洋!AA20</f>
        <v>256.89882</v>
      </c>
      <c r="AG244" s="63">
        <f t="shared" si="67"/>
        <v>99359.050862840013</v>
      </c>
      <c r="AH244" s="67">
        <f t="shared" si="97"/>
        <v>50.891903484513001</v>
      </c>
      <c r="AI244" s="67">
        <f t="shared" si="100"/>
        <v>10.278400280247793</v>
      </c>
    </row>
    <row r="245" spans="1:35" s="57" customFormat="1" ht="17.25" customHeight="1">
      <c r="A245" s="142"/>
      <c r="B245" s="46" t="s">
        <v>58</v>
      </c>
      <c r="C245" s="50">
        <f>华安!B20</f>
        <v>554.6</v>
      </c>
      <c r="D245" s="50">
        <f>华安!C20</f>
        <v>102.2</v>
      </c>
      <c r="E245" s="50">
        <f>华安!D20</f>
        <v>105.5</v>
      </c>
      <c r="F245" s="50">
        <f>华安!E20</f>
        <v>36.1</v>
      </c>
      <c r="G245" s="50">
        <f>华安!F20</f>
        <v>341.30000000000007</v>
      </c>
      <c r="H245" s="50">
        <f>华安!G20</f>
        <v>11430.1</v>
      </c>
      <c r="I245" s="50">
        <f>华安!H20</f>
        <v>7488.0000000000009</v>
      </c>
      <c r="J245" s="50">
        <f>华安!I20</f>
        <v>0</v>
      </c>
      <c r="K245" s="50">
        <f>华安!J20</f>
        <v>8.4</v>
      </c>
      <c r="L245" s="50">
        <f>华安!K20</f>
        <v>499.1</v>
      </c>
      <c r="M245" s="50">
        <f>华安!L20</f>
        <v>26.9</v>
      </c>
      <c r="N245" s="50">
        <f>华安!M20</f>
        <v>1.1000000000000001</v>
      </c>
      <c r="O245" s="47">
        <f t="shared" si="98"/>
        <v>20593.300000000003</v>
      </c>
      <c r="P245" s="47">
        <f>华安!AD20</f>
        <v>1267.0000000000002</v>
      </c>
      <c r="Q245" s="51">
        <f>华安!O20</f>
        <v>6.6076854981907323</v>
      </c>
      <c r="R245" s="55">
        <f t="shared" si="99"/>
        <v>0.97075918843142417</v>
      </c>
      <c r="S245" s="142"/>
      <c r="T245" s="46" t="s">
        <v>58</v>
      </c>
      <c r="U245" s="51">
        <f>华安!P20</f>
        <v>24.599999999999998</v>
      </c>
      <c r="V245" s="51">
        <f>华安!Q20</f>
        <v>0.7</v>
      </c>
      <c r="W245" s="51">
        <f>华安!R20</f>
        <v>77.400000000000006</v>
      </c>
      <c r="X245" s="51">
        <f>华安!S20</f>
        <v>1.1000000000000001</v>
      </c>
      <c r="Y245" s="51">
        <f>华安!T20</f>
        <v>180.60000000000002</v>
      </c>
      <c r="Z245" s="51">
        <f>华安!U20</f>
        <v>4222.4817355999994</v>
      </c>
      <c r="AA245" s="51">
        <f>华安!V20</f>
        <v>5072.6354860000001</v>
      </c>
      <c r="AB245" s="51">
        <f>华安!W20</f>
        <v>0</v>
      </c>
      <c r="AC245" s="51">
        <f>华安!X20</f>
        <v>24.5</v>
      </c>
      <c r="AD245" s="51">
        <f>华安!Y20</f>
        <v>80.7</v>
      </c>
      <c r="AE245" s="51">
        <f>华安!Z20</f>
        <v>0</v>
      </c>
      <c r="AF245" s="51">
        <f>华安!AA20</f>
        <v>0.1</v>
      </c>
      <c r="AG245" s="40">
        <f t="shared" si="67"/>
        <v>9684.8172216000003</v>
      </c>
      <c r="AH245" s="55">
        <f t="shared" si="97"/>
        <v>47.028971663599322</v>
      </c>
      <c r="AI245" s="55">
        <f t="shared" si="100"/>
        <v>1.001865730199637</v>
      </c>
    </row>
    <row r="246" spans="1:35" s="57" customFormat="1" ht="17.25" customHeight="1">
      <c r="A246" s="142"/>
      <c r="B246" s="46" t="s">
        <v>59</v>
      </c>
      <c r="C246" s="47">
        <f>天安!B20</f>
        <v>614.30217199999993</v>
      </c>
      <c r="D246" s="47">
        <f>天安!C20</f>
        <v>503.58996100000007</v>
      </c>
      <c r="E246" s="47">
        <f>天安!D20</f>
        <v>168.586207</v>
      </c>
      <c r="F246" s="47">
        <f>天安!E20</f>
        <v>113.47362199999999</v>
      </c>
      <c r="G246" s="47">
        <f>天安!F20</f>
        <v>647.43042600000012</v>
      </c>
      <c r="H246" s="47">
        <f>天安!G20</f>
        <v>17837.419666999998</v>
      </c>
      <c r="I246" s="47">
        <f>天安!H20</f>
        <v>6984.2415370000008</v>
      </c>
      <c r="J246" s="47">
        <f>天安!I20</f>
        <v>0</v>
      </c>
      <c r="K246" s="47">
        <f>天安!J20</f>
        <v>0</v>
      </c>
      <c r="L246" s="47">
        <f>天安!K20</f>
        <v>1615.515345</v>
      </c>
      <c r="M246" s="47">
        <f>天安!L20</f>
        <v>146.911</v>
      </c>
      <c r="N246" s="47">
        <f>天安!M20</f>
        <v>0</v>
      </c>
      <c r="O246" s="47">
        <f t="shared" si="98"/>
        <v>28631.469937000002</v>
      </c>
      <c r="P246" s="47">
        <f>天安!AD20</f>
        <v>6390.115757999999</v>
      </c>
      <c r="Q246" s="50">
        <f>天安!O20</f>
        <v>11.438831864454556</v>
      </c>
      <c r="R246" s="55">
        <f t="shared" si="99"/>
        <v>1.3496750166141822</v>
      </c>
      <c r="S246" s="142"/>
      <c r="T246" s="46" t="s">
        <v>59</v>
      </c>
      <c r="U246" s="55">
        <f>天安!P20</f>
        <v>26.864723000000005</v>
      </c>
      <c r="V246" s="55">
        <f>天安!Q20</f>
        <v>54.342449999999999</v>
      </c>
      <c r="W246" s="55">
        <f>天安!R20</f>
        <v>15.887207999999999</v>
      </c>
      <c r="X246" s="55">
        <f>天安!S20</f>
        <v>0</v>
      </c>
      <c r="Y246" s="55">
        <f>天安!T20</f>
        <v>465.75359700000007</v>
      </c>
      <c r="Z246" s="55">
        <f>天安!U20</f>
        <v>9169.7400080000007</v>
      </c>
      <c r="AA246" s="55">
        <f>天安!V20</f>
        <v>6779.6628579999997</v>
      </c>
      <c r="AB246" s="55">
        <f>天安!W20</f>
        <v>0</v>
      </c>
      <c r="AC246" s="55">
        <f>天安!X20</f>
        <v>0</v>
      </c>
      <c r="AD246" s="55">
        <f>天安!Y20</f>
        <v>629.63485600000001</v>
      </c>
      <c r="AE246" s="55">
        <f>天安!Z20</f>
        <v>70.789403000000007</v>
      </c>
      <c r="AF246" s="55">
        <f>天安!AA20</f>
        <v>0</v>
      </c>
      <c r="AG246" s="40">
        <f t="shared" si="67"/>
        <v>17212.675103000001</v>
      </c>
      <c r="AH246" s="55">
        <f t="shared" si="97"/>
        <v>60.118027963196994</v>
      </c>
      <c r="AI246" s="55">
        <f t="shared" si="100"/>
        <v>1.7806003888535182</v>
      </c>
    </row>
    <row r="247" spans="1:35" s="57" customFormat="1" ht="17.25" customHeight="1">
      <c r="A247" s="142"/>
      <c r="B247" s="61" t="s">
        <v>60</v>
      </c>
      <c r="C247" s="62">
        <f>太平!B20</f>
        <v>1136.1765019999998</v>
      </c>
      <c r="D247" s="62">
        <f>太平!C20</f>
        <v>166.74038199999998</v>
      </c>
      <c r="E247" s="62">
        <f>太平!D20</f>
        <v>200.23508200000003</v>
      </c>
      <c r="F247" s="62">
        <f>太平!E20</f>
        <v>364.007226</v>
      </c>
      <c r="G247" s="62">
        <f>太平!F20</f>
        <v>461.75692199999997</v>
      </c>
      <c r="H247" s="62">
        <f>太平!G20</f>
        <v>15344.566546000002</v>
      </c>
      <c r="I247" s="62">
        <f>太平!H20</f>
        <v>5603.5387289999999</v>
      </c>
      <c r="J247" s="62">
        <f>太平!I20</f>
        <v>0</v>
      </c>
      <c r="K247" s="62">
        <f>太平!J20</f>
        <v>0</v>
      </c>
      <c r="L247" s="62">
        <f>太平!K20</f>
        <v>898.6866480000001</v>
      </c>
      <c r="M247" s="62">
        <f>太平!L20</f>
        <v>6631.3059880000001</v>
      </c>
      <c r="N247" s="62">
        <f>太平!M20</f>
        <v>0</v>
      </c>
      <c r="O247" s="66">
        <f t="shared" si="98"/>
        <v>30807.014025</v>
      </c>
      <c r="P247" s="66">
        <f>太平!AD20</f>
        <v>4760.9245830000009</v>
      </c>
      <c r="Q247" s="62">
        <f>太平!O20</f>
        <v>27.262037275100262</v>
      </c>
      <c r="R247" s="67">
        <f t="shared" si="99"/>
        <v>1.4522292169251407</v>
      </c>
      <c r="S247" s="142"/>
      <c r="T247" s="61" t="s">
        <v>60</v>
      </c>
      <c r="U247" s="65">
        <f>太平!P20</f>
        <v>234.81805500000002</v>
      </c>
      <c r="V247" s="65">
        <f>太平!Q20</f>
        <v>1.4120999999999999</v>
      </c>
      <c r="W247" s="65">
        <f>太平!R20</f>
        <v>54.354903999999998</v>
      </c>
      <c r="X247" s="65">
        <f>太平!S20</f>
        <v>44.428092281000005</v>
      </c>
      <c r="Y247" s="65">
        <f>太平!T20</f>
        <v>164.23437900000002</v>
      </c>
      <c r="Z247" s="65">
        <f>太平!U20</f>
        <v>5977.854163</v>
      </c>
      <c r="AA247" s="65">
        <f>太平!V20</f>
        <v>3359.3241959999996</v>
      </c>
      <c r="AB247" s="65">
        <f>太平!W20</f>
        <v>0</v>
      </c>
      <c r="AC247" s="65">
        <f>太平!X20</f>
        <v>0</v>
      </c>
      <c r="AD247" s="65">
        <f>太平!Y20</f>
        <v>266.29268999999999</v>
      </c>
      <c r="AE247" s="65">
        <f>太平!Z20</f>
        <v>3791.6148080000003</v>
      </c>
      <c r="AF247" s="65">
        <f>太平!AA20</f>
        <v>0</v>
      </c>
      <c r="AG247" s="63">
        <f t="shared" si="67"/>
        <v>13894.333387281</v>
      </c>
      <c r="AH247" s="67">
        <f t="shared" si="97"/>
        <v>45.101201226466479</v>
      </c>
      <c r="AI247" s="67">
        <f t="shared" si="100"/>
        <v>1.4373277415746368</v>
      </c>
    </row>
    <row r="248" spans="1:35" s="57" customFormat="1" ht="17.25" customHeight="1">
      <c r="A248" s="142"/>
      <c r="B248" s="46" t="s">
        <v>61</v>
      </c>
      <c r="C248" s="50">
        <f>大地!B20</f>
        <v>2405.0699579999996</v>
      </c>
      <c r="D248" s="50">
        <f>大地!C20</f>
        <v>278.98789199999999</v>
      </c>
      <c r="E248" s="50">
        <f>大地!D20</f>
        <v>1380.8111690000001</v>
      </c>
      <c r="F248" s="50">
        <f>大地!E20</f>
        <v>940.36798799999985</v>
      </c>
      <c r="G248" s="50">
        <f>大地!F20</f>
        <v>3843.8968849999992</v>
      </c>
      <c r="H248" s="50">
        <f>大地!G20</f>
        <v>40415.777010000005</v>
      </c>
      <c r="I248" s="50">
        <f>大地!H20</f>
        <v>13862.207838</v>
      </c>
      <c r="J248" s="50">
        <f>大地!I20</f>
        <v>0</v>
      </c>
      <c r="K248" s="50">
        <f>大地!J20</f>
        <v>95.378531000000009</v>
      </c>
      <c r="L248" s="50">
        <f>大地!K20</f>
        <v>4414.932541000001</v>
      </c>
      <c r="M248" s="50">
        <f>大地!L20</f>
        <v>140.65131599999998</v>
      </c>
      <c r="N248" s="50">
        <f>大地!M20</f>
        <v>598.01239599999997</v>
      </c>
      <c r="O248" s="47">
        <f t="shared" si="98"/>
        <v>68376.093524000011</v>
      </c>
      <c r="P248" s="47">
        <f>大地!AD20</f>
        <v>29555.255940000006</v>
      </c>
      <c r="Q248" s="51">
        <f>大地!O20</f>
        <v>28.214578500896799</v>
      </c>
      <c r="R248" s="55">
        <f t="shared" si="99"/>
        <v>3.2232192537121009</v>
      </c>
      <c r="S248" s="142"/>
      <c r="T248" s="46" t="s">
        <v>61</v>
      </c>
      <c r="U248" s="51">
        <f>大地!P20</f>
        <v>426.52032800000001</v>
      </c>
      <c r="V248" s="51">
        <f>大地!Q20</f>
        <v>12.215885</v>
      </c>
      <c r="W248" s="51">
        <f>大地!R20</f>
        <v>178.53929499999998</v>
      </c>
      <c r="X248" s="51">
        <f>大地!S20</f>
        <v>95.203553000000014</v>
      </c>
      <c r="Y248" s="51">
        <f>大地!T20</f>
        <v>1141.420306</v>
      </c>
      <c r="Z248" s="51">
        <f>大地!U20</f>
        <v>16877.503722000001</v>
      </c>
      <c r="AA248" s="51">
        <f>大地!V20</f>
        <v>10134.806126999998</v>
      </c>
      <c r="AB248" s="51">
        <f>大地!W20</f>
        <v>0</v>
      </c>
      <c r="AC248" s="51">
        <f>大地!X20</f>
        <v>69.838780999999997</v>
      </c>
      <c r="AD248" s="51">
        <f>大地!Y20</f>
        <v>1212.0844649999999</v>
      </c>
      <c r="AE248" s="51">
        <f>大地!Z20</f>
        <v>65.616166000000007</v>
      </c>
      <c r="AF248" s="51">
        <f>大地!AA20</f>
        <v>77.261999000000003</v>
      </c>
      <c r="AG248" s="40">
        <f t="shared" si="67"/>
        <v>30291.010626999992</v>
      </c>
      <c r="AH248" s="55">
        <f t="shared" si="97"/>
        <v>44.300586748741132</v>
      </c>
      <c r="AI248" s="55">
        <f t="shared" si="100"/>
        <v>3.1335155621337258</v>
      </c>
    </row>
    <row r="249" spans="1:35" s="57" customFormat="1" ht="17.25" customHeight="1">
      <c r="A249" s="142"/>
      <c r="B249" s="46" t="s">
        <v>182</v>
      </c>
      <c r="C249" s="50">
        <f>中华联合!B20</f>
        <v>4951.0162789999995</v>
      </c>
      <c r="D249" s="50">
        <f>中华联合!C20</f>
        <v>3176.6106450000002</v>
      </c>
      <c r="E249" s="50">
        <f>中华联合!D20</f>
        <v>3277.945303</v>
      </c>
      <c r="F249" s="50">
        <f>中华联合!E20</f>
        <v>687.21704399999999</v>
      </c>
      <c r="G249" s="50">
        <f>中华联合!F20</f>
        <v>12519.090061999997</v>
      </c>
      <c r="H249" s="50">
        <f>中华联合!G20</f>
        <v>101705.474091</v>
      </c>
      <c r="I249" s="50">
        <f>中华联合!H20</f>
        <v>46626.207918</v>
      </c>
      <c r="J249" s="50">
        <f>中华联合!I20</f>
        <v>85034.642402999991</v>
      </c>
      <c r="K249" s="50">
        <f>中华联合!J20</f>
        <v>50.869828000000005</v>
      </c>
      <c r="L249" s="50">
        <f>中华联合!K20</f>
        <v>9393.1302559999986</v>
      </c>
      <c r="M249" s="50">
        <f>中华联合!L20</f>
        <v>23470.972097000002</v>
      </c>
      <c r="N249" s="50">
        <f>中华联合!M20</f>
        <v>291.09492899999998</v>
      </c>
      <c r="O249" s="47">
        <f t="shared" si="98"/>
        <v>291184.27085500001</v>
      </c>
      <c r="P249" s="47">
        <f>中华联合!AD20</f>
        <v>40653.601159000005</v>
      </c>
      <c r="Q249" s="51">
        <f>中华联合!O20</f>
        <v>18.82223657951139</v>
      </c>
      <c r="R249" s="55">
        <f t="shared" si="99"/>
        <v>13.726299644019939</v>
      </c>
      <c r="S249" s="142"/>
      <c r="T249" s="46" t="s">
        <v>181</v>
      </c>
      <c r="U249" s="51">
        <f>中华联合!P20</f>
        <v>1008.2951890000003</v>
      </c>
      <c r="V249" s="51">
        <f>中华联合!Q20</f>
        <v>968.37849600000004</v>
      </c>
      <c r="W249" s="51">
        <f>中华联合!R20</f>
        <v>532.19245600000011</v>
      </c>
      <c r="X249" s="51">
        <f>中华联合!S20</f>
        <v>126.655152</v>
      </c>
      <c r="Y249" s="51">
        <f>中华联合!T20</f>
        <v>5712.3356870000007</v>
      </c>
      <c r="Z249" s="51">
        <f>中华联合!U20</f>
        <v>41879.659663999999</v>
      </c>
      <c r="AA249" s="51">
        <f>中华联合!V20</f>
        <v>33509.460202999995</v>
      </c>
      <c r="AB249" s="51">
        <f>中华联合!W20</f>
        <v>30301.204525000001</v>
      </c>
      <c r="AC249" s="51">
        <f>中华联合!X20</f>
        <v>6.7709999999999999</v>
      </c>
      <c r="AD249" s="51">
        <f>中华联合!Y20</f>
        <v>4444.2966950000009</v>
      </c>
      <c r="AE249" s="51">
        <f>中华联合!Z20</f>
        <v>14551.251885</v>
      </c>
      <c r="AF249" s="51">
        <f>中华联合!AA20</f>
        <v>75.110900000000001</v>
      </c>
      <c r="AG249" s="40">
        <f t="shared" si="67"/>
        <v>133115.61185199997</v>
      </c>
      <c r="AH249" s="55">
        <f t="shared" si="97"/>
        <v>45.715248100845074</v>
      </c>
      <c r="AI249" s="55">
        <f t="shared" si="100"/>
        <v>13.770416789243519</v>
      </c>
    </row>
    <row r="250" spans="1:35" s="57" customFormat="1" ht="17.25" customHeight="1">
      <c r="A250" s="142"/>
      <c r="B250" s="61" t="s">
        <v>62</v>
      </c>
      <c r="C250" s="62">
        <f>华泰!B20</f>
        <v>236.185</v>
      </c>
      <c r="D250" s="62">
        <f>华泰!C20</f>
        <v>35.043095000000001</v>
      </c>
      <c r="E250" s="62">
        <f>华泰!D20</f>
        <v>20.185274</v>
      </c>
      <c r="F250" s="62">
        <f>华泰!E20</f>
        <v>13.447106</v>
      </c>
      <c r="G250" s="62">
        <f>华泰!F20</f>
        <v>836.40005699999995</v>
      </c>
      <c r="H250" s="62">
        <f>华泰!G20</f>
        <v>3049.4057109999999</v>
      </c>
      <c r="I250" s="62">
        <f>华泰!H20</f>
        <v>922.21323099999995</v>
      </c>
      <c r="J250" s="62">
        <f>华泰!I20</f>
        <v>0</v>
      </c>
      <c r="K250" s="62">
        <f>华泰!J20</f>
        <v>0</v>
      </c>
      <c r="L250" s="62">
        <f>华泰!K20</f>
        <v>258.88721199999998</v>
      </c>
      <c r="M250" s="62">
        <f>华泰!L20</f>
        <v>74.396893000000006</v>
      </c>
      <c r="N250" s="62">
        <f>华泰!M20</f>
        <v>0</v>
      </c>
      <c r="O250" s="66">
        <f>SUM(C250:N250)</f>
        <v>5446.1635789999991</v>
      </c>
      <c r="P250" s="66">
        <f>华泰!AD20</f>
        <v>488.95636000000002</v>
      </c>
      <c r="Q250" s="62">
        <f>华泰!O20</f>
        <v>-29.716401693672857</v>
      </c>
      <c r="R250" s="67">
        <f t="shared" si="99"/>
        <v>0.25672977793820417</v>
      </c>
      <c r="S250" s="142"/>
      <c r="T250" s="61" t="s">
        <v>62</v>
      </c>
      <c r="U250" s="65">
        <f>华泰!P20</f>
        <v>71.252899999999997</v>
      </c>
      <c r="V250" s="65">
        <f>华泰!Q20</f>
        <v>1.24</v>
      </c>
      <c r="W250" s="65">
        <f>华泰!R20</f>
        <v>460.24453899999997</v>
      </c>
      <c r="X250" s="65">
        <f>华泰!S20</f>
        <v>13.823677999999999</v>
      </c>
      <c r="Y250" s="65">
        <f>华泰!T20</f>
        <v>447.95117499999998</v>
      </c>
      <c r="Z250" s="65">
        <f>华泰!U20</f>
        <v>1847.4526450000001</v>
      </c>
      <c r="AA250" s="65">
        <f>华泰!V20</f>
        <v>1347.8506789999999</v>
      </c>
      <c r="AB250" s="65">
        <f>华泰!W20</f>
        <v>0</v>
      </c>
      <c r="AC250" s="65">
        <f>华泰!X20</f>
        <v>0</v>
      </c>
      <c r="AD250" s="65">
        <f>华泰!Y20</f>
        <v>200.007722</v>
      </c>
      <c r="AE250" s="65">
        <f>华泰!Z20</f>
        <v>28.157902</v>
      </c>
      <c r="AF250" s="65">
        <f>华泰!AA20</f>
        <v>0</v>
      </c>
      <c r="AG250" s="63">
        <f t="shared" si="67"/>
        <v>4417.9812400000001</v>
      </c>
      <c r="AH250" s="67">
        <f t="shared" si="97"/>
        <v>81.120979491607756</v>
      </c>
      <c r="AI250" s="67">
        <f t="shared" si="100"/>
        <v>0.45702710745527675</v>
      </c>
    </row>
    <row r="251" spans="1:35" s="57" customFormat="1" ht="17.25" customHeight="1">
      <c r="A251" s="142"/>
      <c r="B251" s="46" t="s">
        <v>63</v>
      </c>
      <c r="C251" s="50">
        <f>安邦!B20</f>
        <v>103.07788999999998</v>
      </c>
      <c r="D251" s="50">
        <f>安邦!C20</f>
        <v>3.0499999999999999E-2</v>
      </c>
      <c r="E251" s="50">
        <f>安邦!D20</f>
        <v>0.11099000000000001</v>
      </c>
      <c r="F251" s="50">
        <f>安邦!E20</f>
        <v>0.105</v>
      </c>
      <c r="G251" s="50">
        <f>安邦!F20</f>
        <v>75.861852000000013</v>
      </c>
      <c r="H251" s="50">
        <f>安邦!G20</f>
        <v>7340.2362200000007</v>
      </c>
      <c r="I251" s="50">
        <f>安邦!H20</f>
        <v>2908.3240569999994</v>
      </c>
      <c r="J251" s="50">
        <f>安邦!I20</f>
        <v>0</v>
      </c>
      <c r="K251" s="50">
        <f>安邦!J20</f>
        <v>17.824966000000003</v>
      </c>
      <c r="L251" s="50">
        <f>安邦!K20</f>
        <v>73.484774000000016</v>
      </c>
      <c r="M251" s="50">
        <f>安邦!L20</f>
        <v>0</v>
      </c>
      <c r="N251" s="50">
        <f>安邦!M20</f>
        <v>33.369999999999997</v>
      </c>
      <c r="O251" s="47">
        <f t="shared" si="98"/>
        <v>10552.426249000002</v>
      </c>
      <c r="P251" s="47">
        <f>安邦!AD20</f>
        <v>789.64537999999993</v>
      </c>
      <c r="Q251" s="50">
        <f>安邦!O20</f>
        <v>-14.03</v>
      </c>
      <c r="R251" s="55">
        <f t="shared" si="99"/>
        <v>0.49743677513859841</v>
      </c>
      <c r="S251" s="142"/>
      <c r="T251" s="46" t="s">
        <v>63</v>
      </c>
      <c r="U251" s="51">
        <f>安邦!P20</f>
        <v>0</v>
      </c>
      <c r="V251" s="51">
        <f>安邦!Q20</f>
        <v>0</v>
      </c>
      <c r="W251" s="51">
        <f>安邦!R20</f>
        <v>0</v>
      </c>
      <c r="X251" s="51">
        <f>安邦!S20</f>
        <v>0</v>
      </c>
      <c r="Y251" s="51">
        <f>安邦!T20</f>
        <v>0.35</v>
      </c>
      <c r="Z251" s="51">
        <f>安邦!U20</f>
        <v>3644.1931169999998</v>
      </c>
      <c r="AA251" s="51">
        <f>安邦!V20</f>
        <v>2796.8110299999994</v>
      </c>
      <c r="AB251" s="51">
        <f>安邦!W20</f>
        <v>0</v>
      </c>
      <c r="AC251" s="51">
        <f>安邦!X20</f>
        <v>0</v>
      </c>
      <c r="AD251" s="51">
        <f>安邦!Y20</f>
        <v>7.7098980000000008</v>
      </c>
      <c r="AE251" s="51">
        <f>安邦!Z20</f>
        <v>0</v>
      </c>
      <c r="AF251" s="51">
        <f>安邦!AA20</f>
        <v>53.483714999999997</v>
      </c>
      <c r="AG251" s="40">
        <f t="shared" si="67"/>
        <v>6502.5477599999995</v>
      </c>
      <c r="AH251" s="55">
        <f t="shared" si="97"/>
        <v>61.621352346491989</v>
      </c>
      <c r="AI251" s="55">
        <f t="shared" si="100"/>
        <v>0.67266935561785879</v>
      </c>
    </row>
    <row r="252" spans="1:35" s="57" customFormat="1" ht="17.25" customHeight="1">
      <c r="A252" s="142"/>
      <c r="B252" s="46" t="s">
        <v>64</v>
      </c>
      <c r="C252" s="50">
        <f>阳光!B20</f>
        <v>1863.3519500000002</v>
      </c>
      <c r="D252" s="50">
        <f>阳光!C20</f>
        <v>469.11610999999999</v>
      </c>
      <c r="E252" s="50">
        <f>阳光!D20</f>
        <v>1513.474604</v>
      </c>
      <c r="F252" s="50">
        <f>阳光!E20</f>
        <v>100.28336500000003</v>
      </c>
      <c r="G252" s="50">
        <f>阳光!F20</f>
        <v>2678.2740570000005</v>
      </c>
      <c r="H252" s="50">
        <f>阳光!G20</f>
        <v>29582.481424999994</v>
      </c>
      <c r="I252" s="50">
        <f>阳光!H20</f>
        <v>10320.987472000003</v>
      </c>
      <c r="J252" s="50">
        <f>阳光!I20</f>
        <v>0</v>
      </c>
      <c r="K252" s="50">
        <f>阳光!J20</f>
        <v>7195.4726199999996</v>
      </c>
      <c r="L252" s="50">
        <f>阳光!K20</f>
        <v>2967.5127929999999</v>
      </c>
      <c r="M252" s="50">
        <f>阳光!L20</f>
        <v>0</v>
      </c>
      <c r="N252" s="50">
        <f>阳光!M20</f>
        <v>1599.0215049999999</v>
      </c>
      <c r="O252" s="47">
        <f>SUM(C252:N252)</f>
        <v>58289.975900999998</v>
      </c>
      <c r="P252" s="47">
        <f>阳光!AD20</f>
        <v>24538.140565999998</v>
      </c>
      <c r="Q252" s="50">
        <f>阳光!O20</f>
        <v>15.627296010308921</v>
      </c>
      <c r="R252" s="55">
        <f t="shared" si="99"/>
        <v>2.7477640640082952</v>
      </c>
      <c r="S252" s="142"/>
      <c r="T252" s="46" t="s">
        <v>64</v>
      </c>
      <c r="U252" s="51">
        <f>阳光!P20</f>
        <v>288.49009799999999</v>
      </c>
      <c r="V252" s="51">
        <f>阳光!Q20</f>
        <v>26.679780000000001</v>
      </c>
      <c r="W252" s="51">
        <f>阳光!R20</f>
        <v>201.07698400000001</v>
      </c>
      <c r="X252" s="51">
        <f>阳光!S20</f>
        <v>46.586078000000001</v>
      </c>
      <c r="Y252" s="51">
        <f>阳光!T20</f>
        <v>1236.463929</v>
      </c>
      <c r="Z252" s="51">
        <f>阳光!U20</f>
        <v>14398.905782000002</v>
      </c>
      <c r="AA252" s="51">
        <f>阳光!V20</f>
        <v>8701.7509460000019</v>
      </c>
      <c r="AB252" s="51">
        <f>阳光!W20</f>
        <v>0</v>
      </c>
      <c r="AC252" s="51">
        <f>阳光!X20</f>
        <v>1379.1264349999999</v>
      </c>
      <c r="AD252" s="51">
        <f>阳光!Y20</f>
        <v>818.89118900000017</v>
      </c>
      <c r="AE252" s="51">
        <f>阳光!Z20</f>
        <v>0</v>
      </c>
      <c r="AF252" s="51">
        <f>阳光!AA20</f>
        <v>1016.418369</v>
      </c>
      <c r="AG252" s="40">
        <f t="shared" si="67"/>
        <v>28114.389590000002</v>
      </c>
      <c r="AH252" s="55">
        <f t="shared" si="97"/>
        <v>48.231945811316905</v>
      </c>
      <c r="AI252" s="55">
        <f t="shared" si="100"/>
        <v>2.908350546139586</v>
      </c>
    </row>
    <row r="253" spans="1:35" s="57" customFormat="1" ht="17.25" customHeight="1">
      <c r="A253" s="142"/>
      <c r="B253" s="61" t="s">
        <v>65</v>
      </c>
      <c r="C253" s="62">
        <f>国寿产险!B20</f>
        <v>7859.9874729999992</v>
      </c>
      <c r="D253" s="62">
        <f>国寿产险!C20</f>
        <v>1411.8100750000001</v>
      </c>
      <c r="E253" s="62">
        <f>国寿产险!D20</f>
        <v>3668.1184699999999</v>
      </c>
      <c r="F253" s="62">
        <f>国寿产险!E20</f>
        <v>842.51571999999999</v>
      </c>
      <c r="G253" s="62">
        <f>国寿产险!F20</f>
        <v>3816.7000499999999</v>
      </c>
      <c r="H253" s="62">
        <f>国寿产险!G20</f>
        <v>111041.76801</v>
      </c>
      <c r="I253" s="62">
        <f>国寿产险!H20</f>
        <v>39014.787238999997</v>
      </c>
      <c r="J253" s="62">
        <f>国寿产险!I20</f>
        <v>4607.8002269999997</v>
      </c>
      <c r="K253" s="62">
        <f>国寿产险!J20</f>
        <v>114.57721800000002</v>
      </c>
      <c r="L253" s="62">
        <f>国寿产险!K20</f>
        <v>6719.8567860000003</v>
      </c>
      <c r="M253" s="62">
        <f>国寿产险!L20</f>
        <v>0</v>
      </c>
      <c r="N253" s="62">
        <f>国寿产险!M20</f>
        <v>0</v>
      </c>
      <c r="O253" s="66">
        <f t="shared" si="98"/>
        <v>179097.92126799998</v>
      </c>
      <c r="P253" s="66">
        <f>国寿产险!AD20</f>
        <v>57745.287329999992</v>
      </c>
      <c r="Q253" s="62">
        <f>国寿产险!O20</f>
        <v>36.33</v>
      </c>
      <c r="R253" s="67">
        <f t="shared" si="99"/>
        <v>8.4425979663229658</v>
      </c>
      <c r="S253" s="142"/>
      <c r="T253" s="61" t="s">
        <v>65</v>
      </c>
      <c r="U253" s="65">
        <f>国寿产险!P20</f>
        <v>1032.6192579999997</v>
      </c>
      <c r="V253" s="65">
        <f>国寿产险!Q20</f>
        <v>55.100496000000014</v>
      </c>
      <c r="W253" s="65">
        <f>国寿产险!R20</f>
        <v>550.73141499999997</v>
      </c>
      <c r="X253" s="65">
        <f>国寿产险!S20</f>
        <v>144.47410799999997</v>
      </c>
      <c r="Y253" s="65">
        <f>国寿产险!T20</f>
        <v>1395.2337380000001</v>
      </c>
      <c r="Z253" s="75">
        <f>国寿产险!U20</f>
        <v>45423.921850999999</v>
      </c>
      <c r="AA253" s="65">
        <f>国寿产险!V20</f>
        <v>25319.020557999993</v>
      </c>
      <c r="AB253" s="65">
        <f>国寿产险!W20</f>
        <v>508.909783</v>
      </c>
      <c r="AC253" s="65">
        <f>国寿产险!X20</f>
        <v>4.7363850000000003</v>
      </c>
      <c r="AD253" s="65">
        <f>国寿产险!Y20</f>
        <v>1166.3468130000001</v>
      </c>
      <c r="AE253" s="65">
        <f>国寿产险!Z20</f>
        <v>0</v>
      </c>
      <c r="AF253" s="65">
        <f>国寿产险!AA20</f>
        <v>0</v>
      </c>
      <c r="AG253" s="63">
        <f t="shared" si="67"/>
        <v>75601.094404999982</v>
      </c>
      <c r="AH253" s="67">
        <f t="shared" si="97"/>
        <v>42.21215627169196</v>
      </c>
      <c r="AI253" s="67">
        <f t="shared" si="100"/>
        <v>7.8207098716359535</v>
      </c>
    </row>
    <row r="254" spans="1:35" s="57" customFormat="1" ht="17.25" customHeight="1">
      <c r="A254" s="142"/>
      <c r="B254" s="46" t="s">
        <v>66</v>
      </c>
      <c r="C254" s="50">
        <f>都邦!B20</f>
        <v>179.31</v>
      </c>
      <c r="D254" s="50">
        <f>都邦!C20</f>
        <v>1.41</v>
      </c>
      <c r="E254" s="50">
        <f>都邦!D20</f>
        <v>13.5</v>
      </c>
      <c r="F254" s="50">
        <f>都邦!E20</f>
        <v>147.71</v>
      </c>
      <c r="G254" s="50">
        <f>都邦!F20</f>
        <v>60.099999999999994</v>
      </c>
      <c r="H254" s="50">
        <f>都邦!G20</f>
        <v>2744.29</v>
      </c>
      <c r="I254" s="50">
        <f>都邦!H20</f>
        <v>889.15999999999985</v>
      </c>
      <c r="J254" s="50">
        <f>都邦!I20</f>
        <v>0</v>
      </c>
      <c r="K254" s="50">
        <f>都邦!J20</f>
        <v>0</v>
      </c>
      <c r="L254" s="50">
        <f>都邦!K20</f>
        <v>141.60000000000002</v>
      </c>
      <c r="M254" s="50">
        <f>都邦!L20</f>
        <v>459.84000000000003</v>
      </c>
      <c r="N254" s="50">
        <f>都邦!M20</f>
        <v>0</v>
      </c>
      <c r="O254" s="47">
        <f t="shared" si="98"/>
        <v>4636.92</v>
      </c>
      <c r="P254" s="47">
        <f>都邦!AD20</f>
        <v>0</v>
      </c>
      <c r="Q254" s="50">
        <f>都邦!O20</f>
        <v>30.760380359378743</v>
      </c>
      <c r="R254" s="55">
        <f t="shared" si="99"/>
        <v>0.21858238825353096</v>
      </c>
      <c r="S254" s="142"/>
      <c r="T254" s="46" t="s">
        <v>66</v>
      </c>
      <c r="U254" s="51">
        <f>都邦!P20</f>
        <v>34.989999999999995</v>
      </c>
      <c r="V254" s="51">
        <f>都邦!Q20</f>
        <v>10.34</v>
      </c>
      <c r="W254" s="51">
        <f>都邦!R20</f>
        <v>0</v>
      </c>
      <c r="X254" s="51">
        <f>都邦!S20</f>
        <v>5.57</v>
      </c>
      <c r="Y254" s="51">
        <f>都邦!T20</f>
        <v>218.89000000000001</v>
      </c>
      <c r="Z254" s="51">
        <f>都邦!U20</f>
        <v>1282.0100000000002</v>
      </c>
      <c r="AA254" s="51">
        <f>都邦!V20</f>
        <v>598.34999999999991</v>
      </c>
      <c r="AB254" s="51">
        <f>都邦!W20</f>
        <v>0</v>
      </c>
      <c r="AC254" s="51">
        <f>都邦!X20</f>
        <v>8.23</v>
      </c>
      <c r="AD254" s="51">
        <f>都邦!Y20</f>
        <v>48</v>
      </c>
      <c r="AE254" s="51">
        <f>都邦!Z20</f>
        <v>19.149999999999999</v>
      </c>
      <c r="AF254" s="51">
        <f>都邦!AA20</f>
        <v>16.72</v>
      </c>
      <c r="AG254" s="40">
        <f t="shared" si="67"/>
        <v>2242.25</v>
      </c>
      <c r="AH254" s="55">
        <f t="shared" si="97"/>
        <v>48.35645212770546</v>
      </c>
      <c r="AI254" s="55">
        <f t="shared" si="100"/>
        <v>0.23195413833210263</v>
      </c>
    </row>
    <row r="255" spans="1:35" s="57" customFormat="1" ht="17.25" customHeight="1">
      <c r="A255" s="142"/>
      <c r="B255" s="46" t="s">
        <v>67</v>
      </c>
      <c r="C255" s="50">
        <f>中银!B20</f>
        <v>1110.200323</v>
      </c>
      <c r="D255" s="50">
        <f>中银!C20</f>
        <v>1194.8604660000001</v>
      </c>
      <c r="E255" s="50">
        <f>中银!D20</f>
        <v>467.87771299999997</v>
      </c>
      <c r="F255" s="50">
        <f>中银!E20</f>
        <v>159.939234</v>
      </c>
      <c r="G255" s="50">
        <f>中银!F20</f>
        <v>405.27657599999998</v>
      </c>
      <c r="H255" s="50">
        <f>中银!G20</f>
        <v>2217.2046529999998</v>
      </c>
      <c r="I255" s="50">
        <f>中银!H20</f>
        <v>703.17194000000006</v>
      </c>
      <c r="J255" s="50">
        <f>中银!I20</f>
        <v>0</v>
      </c>
      <c r="K255" s="50">
        <f>中银!J20</f>
        <v>359.62540000000001</v>
      </c>
      <c r="L255" s="50">
        <f>中银!K20</f>
        <v>444.73074800000006</v>
      </c>
      <c r="M255" s="50">
        <f>中银!L20</f>
        <v>1146.7066769999999</v>
      </c>
      <c r="N255" s="50">
        <f>中银!M20</f>
        <v>0</v>
      </c>
      <c r="O255" s="47">
        <f t="shared" si="98"/>
        <v>8209.5937299999987</v>
      </c>
      <c r="P255" s="47">
        <f>中银!AD20</f>
        <v>0</v>
      </c>
      <c r="Q255" s="50">
        <f>中银!O20</f>
        <v>-35.190895858988789</v>
      </c>
      <c r="R255" s="55">
        <f t="shared" si="99"/>
        <v>0.38699667108654306</v>
      </c>
      <c r="S255" s="142"/>
      <c r="T255" s="46" t="s">
        <v>67</v>
      </c>
      <c r="U255" s="51">
        <f>中银!P20</f>
        <v>88.986818999999997</v>
      </c>
      <c r="V255" s="51">
        <f>中银!Q20</f>
        <v>2.0503749999999998</v>
      </c>
      <c r="W255" s="51">
        <f>中银!R20</f>
        <v>139.71034499999999</v>
      </c>
      <c r="X255" s="51">
        <f>中银!S20</f>
        <v>198.136897</v>
      </c>
      <c r="Y255" s="51">
        <f>中银!T20</f>
        <v>26.346597999999997</v>
      </c>
      <c r="Z255" s="51">
        <f>中银!U20</f>
        <v>1688.8978280000001</v>
      </c>
      <c r="AA255" s="51">
        <f>中银!V20</f>
        <v>850.72002499999996</v>
      </c>
      <c r="AB255" s="51">
        <f>中银!W20</f>
        <v>0</v>
      </c>
      <c r="AC255" s="51">
        <f>中银!X20</f>
        <v>618.53575999999998</v>
      </c>
      <c r="AD255" s="51">
        <f>中银!Y20</f>
        <v>216.05892199999997</v>
      </c>
      <c r="AE255" s="51">
        <f>中银!Z20</f>
        <v>692.63770799999998</v>
      </c>
      <c r="AF255" s="51">
        <f>中银!AA20</f>
        <v>0</v>
      </c>
      <c r="AG255" s="40">
        <f t="shared" si="67"/>
        <v>4522.0812770000002</v>
      </c>
      <c r="AH255" s="55">
        <f t="shared" si="97"/>
        <v>55.082887481692723</v>
      </c>
      <c r="AI255" s="55">
        <f t="shared" si="100"/>
        <v>0.46779594874535368</v>
      </c>
    </row>
    <row r="256" spans="1:35" s="57" customFormat="1" ht="17.25" customHeight="1">
      <c r="A256" s="142"/>
      <c r="B256" s="61" t="s">
        <v>68</v>
      </c>
      <c r="C256" s="62">
        <f>渤海!B20</f>
        <v>326.65761499999996</v>
      </c>
      <c r="D256" s="62">
        <f>渤海!C20</f>
        <v>127.38161100000001</v>
      </c>
      <c r="E256" s="62">
        <f>渤海!D20</f>
        <v>115.28098200000001</v>
      </c>
      <c r="F256" s="62">
        <f>渤海!E20</f>
        <v>8.5393830000000008</v>
      </c>
      <c r="G256" s="62">
        <f>渤海!F20</f>
        <v>135.57005700000002</v>
      </c>
      <c r="H256" s="62">
        <f>渤海!G20</f>
        <v>3361.0500509999997</v>
      </c>
      <c r="I256" s="62">
        <f>渤海!H20</f>
        <v>1286.9922349999999</v>
      </c>
      <c r="J256" s="62">
        <f>渤海!I20</f>
        <v>0</v>
      </c>
      <c r="K256" s="62">
        <f>渤海!J20</f>
        <v>0</v>
      </c>
      <c r="L256" s="62">
        <f>渤海!K20</f>
        <v>190.63706199999999</v>
      </c>
      <c r="M256" s="62">
        <f>渤海!L20</f>
        <v>47.520357000000004</v>
      </c>
      <c r="N256" s="62">
        <f>渤海!M20</f>
        <v>0.54133199999999992</v>
      </c>
      <c r="O256" s="66">
        <f t="shared" si="98"/>
        <v>5600.1706849999991</v>
      </c>
      <c r="P256" s="66">
        <f>渤海!AD20</f>
        <v>1693.9381980000001</v>
      </c>
      <c r="Q256" s="62">
        <f>渤海!O20</f>
        <v>-17.63</v>
      </c>
      <c r="R256" s="67">
        <f t="shared" si="99"/>
        <v>0.26398960580616276</v>
      </c>
      <c r="S256" s="142"/>
      <c r="T256" s="61" t="s">
        <v>68</v>
      </c>
      <c r="U256" s="65">
        <f>渤海!P20</f>
        <v>103.607479</v>
      </c>
      <c r="V256" s="65">
        <f>渤海!Q20</f>
        <v>0</v>
      </c>
      <c r="W256" s="65">
        <f>渤海!R20</f>
        <v>0</v>
      </c>
      <c r="X256" s="65">
        <f>渤海!S20</f>
        <v>0.489342</v>
      </c>
      <c r="Y256" s="65">
        <f>渤海!T20</f>
        <v>45.259208999999998</v>
      </c>
      <c r="Z256" s="65">
        <f>渤海!U20</f>
        <v>2046.2399909999997</v>
      </c>
      <c r="AA256" s="65">
        <f>渤海!V20</f>
        <v>1492.2110539999999</v>
      </c>
      <c r="AB256" s="65">
        <f>渤海!W20</f>
        <v>0</v>
      </c>
      <c r="AC256" s="65">
        <f>渤海!X20</f>
        <v>0</v>
      </c>
      <c r="AD256" s="65">
        <f>渤海!Y20</f>
        <v>43.113141000000006</v>
      </c>
      <c r="AE256" s="65">
        <f>渤海!Z20</f>
        <v>34.968527999999999</v>
      </c>
      <c r="AF256" s="65">
        <f>渤海!AA20</f>
        <v>0</v>
      </c>
      <c r="AG256" s="63">
        <f t="shared" si="67"/>
        <v>3765.8887439999994</v>
      </c>
      <c r="AH256" s="67">
        <f t="shared" si="97"/>
        <v>67.245963664766407</v>
      </c>
      <c r="AI256" s="67">
        <f t="shared" si="100"/>
        <v>0.38957006518857579</v>
      </c>
    </row>
    <row r="257" spans="1:35" s="57" customFormat="1" ht="17.25" customHeight="1">
      <c r="A257" s="142"/>
      <c r="B257" s="46" t="s">
        <v>69</v>
      </c>
      <c r="C257" s="50">
        <f>长安责任!B20</f>
        <v>888.82206899999994</v>
      </c>
      <c r="D257" s="50">
        <f>长安责任!C20</f>
        <v>106.738079</v>
      </c>
      <c r="E257" s="50">
        <f>长安责任!D20</f>
        <v>98.319956999999988</v>
      </c>
      <c r="F257" s="50">
        <f>长安责任!E20</f>
        <v>140.99062000000001</v>
      </c>
      <c r="G257" s="50">
        <f>长安责任!F20</f>
        <v>2076.8585720000005</v>
      </c>
      <c r="H257" s="50">
        <f>长安责任!G20</f>
        <v>14012.818896999997</v>
      </c>
      <c r="I257" s="50">
        <f>长安责任!H20</f>
        <v>4983.8704329999982</v>
      </c>
      <c r="J257" s="50">
        <f>长安责任!I20</f>
        <v>0</v>
      </c>
      <c r="K257" s="50">
        <f>长安责任!J20</f>
        <v>14.693788999999999</v>
      </c>
      <c r="L257" s="50">
        <f>长安责任!K20</f>
        <v>451.43820700000003</v>
      </c>
      <c r="M257" s="50">
        <f>长安责任!L20</f>
        <v>1758.1788389999997</v>
      </c>
      <c r="N257" s="50">
        <f>长安责任!M20</f>
        <v>0</v>
      </c>
      <c r="O257" s="47">
        <f t="shared" si="98"/>
        <v>24532.729461999999</v>
      </c>
      <c r="P257" s="47">
        <f>长安责任!AD20</f>
        <v>4421.4576699999998</v>
      </c>
      <c r="Q257" s="51">
        <f>长安责任!O20</f>
        <v>7.6256529513698457</v>
      </c>
      <c r="R257" s="55">
        <f t="shared" si="99"/>
        <v>1.1564621766564276</v>
      </c>
      <c r="S257" s="142"/>
      <c r="T257" s="46" t="s">
        <v>69</v>
      </c>
      <c r="U257" s="51">
        <f>长安责任!P20</f>
        <v>139.94422599999996</v>
      </c>
      <c r="V257" s="51">
        <f>长安责任!Q20</f>
        <v>0.11372399999999999</v>
      </c>
      <c r="W257" s="51">
        <f>长安责任!R20</f>
        <v>111.36156399999999</v>
      </c>
      <c r="X257" s="51">
        <f>长安责任!S20</f>
        <v>74.993267999999986</v>
      </c>
      <c r="Y257" s="51">
        <f>长安责任!T20</f>
        <v>610.74445100000014</v>
      </c>
      <c r="Z257" s="51">
        <f>长安责任!U20</f>
        <v>7337.4505270000009</v>
      </c>
      <c r="AA257" s="51">
        <f>长安责任!V20</f>
        <v>3543.5668979999996</v>
      </c>
      <c r="AB257" s="51">
        <f>长安责任!W20</f>
        <v>0</v>
      </c>
      <c r="AC257" s="51">
        <f>长安责任!X20</f>
        <v>9.411000000000001E-3</v>
      </c>
      <c r="AD257" s="51">
        <f>长安责任!Y20</f>
        <v>154.78489199999999</v>
      </c>
      <c r="AE257" s="51">
        <f>长安责任!Z20</f>
        <v>69.247143999999992</v>
      </c>
      <c r="AF257" s="51">
        <f>长安责任!AA20</f>
        <v>0</v>
      </c>
      <c r="AG257" s="40">
        <f t="shared" si="67"/>
        <v>12042.216105</v>
      </c>
      <c r="AH257" s="55">
        <f t="shared" si="97"/>
        <v>49.086328219828964</v>
      </c>
      <c r="AI257" s="55">
        <f t="shared" si="100"/>
        <v>1.245731680340838</v>
      </c>
    </row>
    <row r="258" spans="1:35" s="57" customFormat="1" ht="17.25" customHeight="1">
      <c r="A258" s="142"/>
      <c r="B258" s="46" t="s">
        <v>85</v>
      </c>
      <c r="C258" s="50">
        <f>永诚!B20</f>
        <v>8477.2133410000024</v>
      </c>
      <c r="D258" s="50">
        <f>永诚!C20</f>
        <v>379.69049500000006</v>
      </c>
      <c r="E258" s="50">
        <f>永诚!D20</f>
        <v>343.003738</v>
      </c>
      <c r="F258" s="50">
        <f>永诚!E20</f>
        <v>214.68949600000002</v>
      </c>
      <c r="G258" s="50">
        <f>永诚!F20</f>
        <v>579.65577599999995</v>
      </c>
      <c r="H258" s="50">
        <f>永诚!G20</f>
        <v>5255.0168700000004</v>
      </c>
      <c r="I258" s="50">
        <f>永诚!H20</f>
        <v>1374.9206380000001</v>
      </c>
      <c r="J258" s="50">
        <f>永诚!I20</f>
        <v>0</v>
      </c>
      <c r="K258" s="50">
        <f>永诚!J20</f>
        <v>0.379494</v>
      </c>
      <c r="L258" s="50">
        <f>永诚!K20</f>
        <v>557.69227599999999</v>
      </c>
      <c r="M258" s="50">
        <f>永诚!L20</f>
        <v>48.299903999999998</v>
      </c>
      <c r="N258" s="50">
        <f>永诚!M20</f>
        <v>15.613000000000001</v>
      </c>
      <c r="O258" s="47">
        <f t="shared" si="98"/>
        <v>17246.175028000005</v>
      </c>
      <c r="P258" s="47">
        <f>永诚!AD20</f>
        <v>1160.485897</v>
      </c>
      <c r="Q258" s="50">
        <f>永诚!O20</f>
        <v>31.569011045280536</v>
      </c>
      <c r="R258" s="55">
        <f t="shared" si="99"/>
        <v>0.81297717576724371</v>
      </c>
      <c r="S258" s="142"/>
      <c r="T258" s="46" t="s">
        <v>87</v>
      </c>
      <c r="U258" s="51">
        <f>永诚!P20</f>
        <v>2515.7664329999998</v>
      </c>
      <c r="V258" s="51">
        <f>永诚!Q20</f>
        <v>0.47939500000000007</v>
      </c>
      <c r="W258" s="51">
        <f>永诚!R20</f>
        <v>65.987202000000011</v>
      </c>
      <c r="X258" s="51">
        <f>永诚!S20</f>
        <v>26.875737999999998</v>
      </c>
      <c r="Y258" s="51">
        <f>永诚!T20</f>
        <v>161.05828700000001</v>
      </c>
      <c r="Z258" s="51">
        <f>永诚!U20</f>
        <v>1864.0012610000006</v>
      </c>
      <c r="AA258" s="51">
        <f>永诚!V20</f>
        <v>1224.348761</v>
      </c>
      <c r="AB258" s="51">
        <f>永诚!W20</f>
        <v>0</v>
      </c>
      <c r="AC258" s="51">
        <f>永诚!X20</f>
        <v>0</v>
      </c>
      <c r="AD258" s="51">
        <f>永诚!Y20</f>
        <v>60.126815000000001</v>
      </c>
      <c r="AE258" s="51">
        <f>永诚!Z20</f>
        <v>12.083019999999999</v>
      </c>
      <c r="AF258" s="51">
        <f>永诚!AA20</f>
        <v>0</v>
      </c>
      <c r="AG258" s="40">
        <f t="shared" si="67"/>
        <v>5930.7269120000001</v>
      </c>
      <c r="AH258" s="55">
        <f t="shared" ref="AH258:AH264" si="101">AG258*100/O258</f>
        <v>34.388650830524313</v>
      </c>
      <c r="AI258" s="55">
        <f t="shared" ref="AI258:AI264" si="102">AG258*100/$AG$265</f>
        <v>0.613516178194212</v>
      </c>
    </row>
    <row r="259" spans="1:35" s="57" customFormat="1" ht="17.25" customHeight="1">
      <c r="A259" s="142"/>
      <c r="B259" s="61" t="s">
        <v>86</v>
      </c>
      <c r="C259" s="62">
        <f>民安!B20</f>
        <v>183.64999999999998</v>
      </c>
      <c r="D259" s="62">
        <f>民安!C20</f>
        <v>0</v>
      </c>
      <c r="E259" s="62">
        <f>民安!D20</f>
        <v>183.85</v>
      </c>
      <c r="F259" s="62">
        <f>民安!E20</f>
        <v>97.08</v>
      </c>
      <c r="G259" s="62">
        <f>民安!F20</f>
        <v>334.21</v>
      </c>
      <c r="H259" s="62">
        <f>民安!G20</f>
        <v>8590.1</v>
      </c>
      <c r="I259" s="62">
        <f>民安!H20</f>
        <v>3170.91</v>
      </c>
      <c r="J259" s="62">
        <f>民安!I20</f>
        <v>0</v>
      </c>
      <c r="K259" s="62">
        <f>民安!J20</f>
        <v>0</v>
      </c>
      <c r="L259" s="62">
        <f>民安!K20</f>
        <v>343.31</v>
      </c>
      <c r="M259" s="62">
        <f>民安!L20</f>
        <v>0</v>
      </c>
      <c r="N259" s="62">
        <f>民安!M20</f>
        <v>0</v>
      </c>
      <c r="O259" s="66">
        <f t="shared" si="98"/>
        <v>12903.109999999999</v>
      </c>
      <c r="P259" s="66">
        <f>民安!AD20</f>
        <v>2080.4</v>
      </c>
      <c r="Q259" s="62">
        <f>民安!O20</f>
        <v>-16.890886954431934</v>
      </c>
      <c r="R259" s="67">
        <f t="shared" si="99"/>
        <v>0.60824698284594458</v>
      </c>
      <c r="S259" s="142"/>
      <c r="T259" s="61" t="s">
        <v>88</v>
      </c>
      <c r="U259" s="65">
        <f>民安!P20</f>
        <v>21.659999999999997</v>
      </c>
      <c r="V259" s="65">
        <f>民安!Q20</f>
        <v>0</v>
      </c>
      <c r="W259" s="65">
        <f>民安!R20</f>
        <v>228.14</v>
      </c>
      <c r="X259" s="65">
        <f>民安!S20</f>
        <v>38.28</v>
      </c>
      <c r="Y259" s="65">
        <f>民安!T20</f>
        <v>77.13000000000001</v>
      </c>
      <c r="Z259" s="65">
        <f>民安!U20</f>
        <v>5213.9400000000005</v>
      </c>
      <c r="AA259" s="65">
        <f>民安!V20</f>
        <v>2834.7000000000007</v>
      </c>
      <c r="AB259" s="65">
        <f>民安!W20</f>
        <v>0</v>
      </c>
      <c r="AC259" s="65">
        <f>民安!X20</f>
        <v>0</v>
      </c>
      <c r="AD259" s="65">
        <f>民安!Y20</f>
        <v>176.86</v>
      </c>
      <c r="AE259" s="65">
        <f>民安!Z20</f>
        <v>0.55000000000000004</v>
      </c>
      <c r="AF259" s="65">
        <f>民安!AA20</f>
        <v>0</v>
      </c>
      <c r="AG259" s="63">
        <f t="shared" ref="AG259:AG264" si="103">SUM(U259:AF259)</f>
        <v>8591.260000000002</v>
      </c>
      <c r="AH259" s="67">
        <f t="shared" si="101"/>
        <v>66.582862581191691</v>
      </c>
      <c r="AI259" s="67">
        <f t="shared" si="102"/>
        <v>0.88874046626694636</v>
      </c>
    </row>
    <row r="260" spans="1:35" s="57" customFormat="1" ht="17.25" customHeight="1">
      <c r="A260" s="142"/>
      <c r="B260" s="46" t="s">
        <v>141</v>
      </c>
      <c r="C260" s="50">
        <f>英大!B20</f>
        <v>10933.600000000002</v>
      </c>
      <c r="D260" s="50">
        <f>英大!C20</f>
        <v>0.3</v>
      </c>
      <c r="E260" s="50">
        <f>英大!D20</f>
        <v>174.9</v>
      </c>
      <c r="F260" s="50">
        <f>英大!E20</f>
        <v>0.3</v>
      </c>
      <c r="G260" s="50">
        <f>英大!F20</f>
        <v>2900.9999999999995</v>
      </c>
      <c r="H260" s="50">
        <f>英大!G20</f>
        <v>6661.9000000000005</v>
      </c>
      <c r="I260" s="50">
        <f>英大!H20</f>
        <v>1838.4999999999998</v>
      </c>
      <c r="J260" s="50">
        <f>英大!I20</f>
        <v>0</v>
      </c>
      <c r="K260" s="50">
        <f>英大!J20</f>
        <v>0</v>
      </c>
      <c r="L260" s="50">
        <f>英大!K20</f>
        <v>349.4</v>
      </c>
      <c r="M260" s="50">
        <f>英大!L20</f>
        <v>0</v>
      </c>
      <c r="N260" s="50">
        <f>英大!M20</f>
        <v>0</v>
      </c>
      <c r="O260" s="47">
        <f t="shared" si="98"/>
        <v>22859.9</v>
      </c>
      <c r="P260" s="47">
        <f>英大!AD20</f>
        <v>1206.54</v>
      </c>
      <c r="Q260" s="50">
        <f>英大!O20</f>
        <v>13.417114846494293</v>
      </c>
      <c r="R260" s="55">
        <f t="shared" si="99"/>
        <v>1.0776057247562805</v>
      </c>
      <c r="S260" s="142"/>
      <c r="T260" s="46" t="s">
        <v>141</v>
      </c>
      <c r="U260" s="51">
        <f>英大!P20</f>
        <v>3693.2750109999993</v>
      </c>
      <c r="V260" s="51">
        <f>英大!Q20</f>
        <v>0.62150000000000005</v>
      </c>
      <c r="W260" s="51">
        <f>英大!R20</f>
        <v>40.135062000000005</v>
      </c>
      <c r="X260" s="51">
        <f>英大!S20</f>
        <v>0</v>
      </c>
      <c r="Y260" s="51">
        <f>英大!T20</f>
        <v>1700.1394920000002</v>
      </c>
      <c r="Z260" s="51">
        <f>英大!U20</f>
        <v>2937.5444260000004</v>
      </c>
      <c r="AA260" s="51">
        <f>英大!V20</f>
        <v>1826.100999</v>
      </c>
      <c r="AB260" s="51">
        <f>英大!W20</f>
        <v>0</v>
      </c>
      <c r="AC260" s="51">
        <f>英大!X20</f>
        <v>0</v>
      </c>
      <c r="AD260" s="51">
        <f>英大!Y20</f>
        <v>103.84723600000001</v>
      </c>
      <c r="AE260" s="51">
        <f>英大!Z20</f>
        <v>0</v>
      </c>
      <c r="AF260" s="51">
        <f>英大!AA20</f>
        <v>0</v>
      </c>
      <c r="AG260" s="40">
        <f t="shared" si="103"/>
        <v>10301.663725999999</v>
      </c>
      <c r="AH260" s="55">
        <f t="shared" si="101"/>
        <v>45.064342914885884</v>
      </c>
      <c r="AI260" s="55">
        <f t="shared" si="102"/>
        <v>1.0656766787608016</v>
      </c>
    </row>
    <row r="261" spans="1:35" s="57" customFormat="1" ht="17.25" customHeight="1">
      <c r="A261" s="142"/>
      <c r="B261" s="46" t="s">
        <v>185</v>
      </c>
      <c r="C261" s="50">
        <f>紫金!B20</f>
        <v>99.126134000000008</v>
      </c>
      <c r="D261" s="50">
        <f>紫金!C20</f>
        <v>18.979000000000003</v>
      </c>
      <c r="E261" s="50">
        <f>紫金!D20</f>
        <v>35.244421000000003</v>
      </c>
      <c r="F261" s="50">
        <f>紫金!E20</f>
        <v>7.2119300000000006</v>
      </c>
      <c r="G261" s="50">
        <f>紫金!F20</f>
        <v>143.84902100000002</v>
      </c>
      <c r="H261" s="50">
        <f>紫金!G20</f>
        <v>6852.1845919999987</v>
      </c>
      <c r="I261" s="50">
        <f>紫金!H20</f>
        <v>2799.5013740000004</v>
      </c>
      <c r="J261" s="50">
        <f>紫金!I20</f>
        <v>0</v>
      </c>
      <c r="K261" s="50">
        <f>紫金!J20</f>
        <v>0.58809300000000009</v>
      </c>
      <c r="L261" s="50">
        <f>紫金!K20</f>
        <v>130.66062700000001</v>
      </c>
      <c r="M261" s="50">
        <f>紫金!L20</f>
        <v>818.059978</v>
      </c>
      <c r="N261" s="50">
        <f>紫金!M20</f>
        <v>2</v>
      </c>
      <c r="O261" s="47">
        <f t="shared" si="98"/>
        <v>10907.405169999998</v>
      </c>
      <c r="P261" s="47">
        <f>紫金!AD20</f>
        <v>1982.4884130000003</v>
      </c>
      <c r="Q261" s="50">
        <f>紫金!O20</f>
        <v>31.484539598195642</v>
      </c>
      <c r="R261" s="55">
        <f t="shared" si="99"/>
        <v>0.51417032679181662</v>
      </c>
      <c r="S261" s="142"/>
      <c r="T261" s="46" t="s">
        <v>185</v>
      </c>
      <c r="U261" s="51">
        <f>紫金!P20</f>
        <v>12.526025000000001</v>
      </c>
      <c r="V261" s="51">
        <f>紫金!Q20</f>
        <v>5.5074190000000005</v>
      </c>
      <c r="W261" s="51">
        <f>紫金!R20</f>
        <v>0</v>
      </c>
      <c r="X261" s="51">
        <f>紫金!S20</f>
        <v>16.514996</v>
      </c>
      <c r="Y261" s="51">
        <f>紫金!T20</f>
        <v>27.747076</v>
      </c>
      <c r="Z261" s="51">
        <f>紫金!U20</f>
        <v>2842.4434160000001</v>
      </c>
      <c r="AA261" s="51">
        <f>紫金!V20</f>
        <v>1731.9780170000001</v>
      </c>
      <c r="AB261" s="51">
        <f>紫金!W20</f>
        <v>0</v>
      </c>
      <c r="AC261" s="51">
        <f>紫金!X20</f>
        <v>0</v>
      </c>
      <c r="AD261" s="51">
        <f>紫金!Y20</f>
        <v>30.90456</v>
      </c>
      <c r="AE261" s="51">
        <f>紫金!Z20</f>
        <v>199.61754400000004</v>
      </c>
      <c r="AF261" s="51">
        <f>紫金!AA20</f>
        <v>2.4468930000000002</v>
      </c>
      <c r="AG261" s="40">
        <f t="shared" si="103"/>
        <v>4869.6859460000005</v>
      </c>
      <c r="AH261" s="55">
        <f t="shared" si="101"/>
        <v>44.645686761446321</v>
      </c>
      <c r="AI261" s="55">
        <f t="shared" si="102"/>
        <v>0.50375462484218092</v>
      </c>
    </row>
    <row r="262" spans="1:35" s="57" customFormat="1" ht="17.25" customHeight="1">
      <c r="A262" s="142"/>
      <c r="B262" s="61" t="s">
        <v>177</v>
      </c>
      <c r="C262" s="62">
        <f>出口信用!B20</f>
        <v>0</v>
      </c>
      <c r="D262" s="62">
        <f>出口信用!C20</f>
        <v>0</v>
      </c>
      <c r="E262" s="62">
        <f>出口信用!D20</f>
        <v>0</v>
      </c>
      <c r="F262" s="62">
        <f>出口信用!E20</f>
        <v>0</v>
      </c>
      <c r="G262" s="62">
        <f>出口信用!F20</f>
        <v>0</v>
      </c>
      <c r="H262" s="62">
        <f>出口信用!G20</f>
        <v>0</v>
      </c>
      <c r="I262" s="62">
        <f>出口信用!H20</f>
        <v>0</v>
      </c>
      <c r="J262" s="62">
        <f>出口信用!I20</f>
        <v>0</v>
      </c>
      <c r="K262" s="62">
        <f>出口信用!J20</f>
        <v>9477.6999999999989</v>
      </c>
      <c r="L262" s="62">
        <f>出口信用!K20</f>
        <v>0</v>
      </c>
      <c r="M262" s="62">
        <f>出口信用!L20</f>
        <v>0</v>
      </c>
      <c r="N262" s="62">
        <f>出口信用!M20</f>
        <v>0</v>
      </c>
      <c r="O262" s="66">
        <f t="shared" si="98"/>
        <v>9477.6999999999989</v>
      </c>
      <c r="P262" s="66">
        <f>出口信用!AD20</f>
        <v>0</v>
      </c>
      <c r="Q262" s="62">
        <f>出口信用!O20</f>
        <v>1.99882263933265</v>
      </c>
      <c r="R262" s="67">
        <f t="shared" si="99"/>
        <v>0.4467746480746897</v>
      </c>
      <c r="S262" s="142"/>
      <c r="T262" s="61" t="s">
        <v>178</v>
      </c>
      <c r="U262" s="65">
        <f>出口信用!P20</f>
        <v>0</v>
      </c>
      <c r="V262" s="65">
        <f>出口信用!Q20</f>
        <v>0</v>
      </c>
      <c r="W262" s="65">
        <f>出口信用!R20</f>
        <v>0</v>
      </c>
      <c r="X262" s="65">
        <f>出口信用!S20</f>
        <v>0</v>
      </c>
      <c r="Y262" s="65">
        <f>出口信用!T20</f>
        <v>0</v>
      </c>
      <c r="Z262" s="65">
        <f>出口信用!U20</f>
        <v>0</v>
      </c>
      <c r="AA262" s="65">
        <f>出口信用!V20</f>
        <v>0</v>
      </c>
      <c r="AB262" s="65">
        <f>出口信用!W20</f>
        <v>0</v>
      </c>
      <c r="AC262" s="65">
        <f>出口信用!X20</f>
        <v>8165.4999999999991</v>
      </c>
      <c r="AD262" s="65">
        <f>出口信用!Y20</f>
        <v>0</v>
      </c>
      <c r="AE262" s="65">
        <f>出口信用!Z20</f>
        <v>0</v>
      </c>
      <c r="AF262" s="65">
        <f>出口信用!AA20</f>
        <v>0</v>
      </c>
      <c r="AG262" s="63">
        <f t="shared" si="103"/>
        <v>8165.4999999999991</v>
      </c>
      <c r="AH262" s="67">
        <f t="shared" si="101"/>
        <v>86.154868797282035</v>
      </c>
      <c r="AI262" s="67">
        <f t="shared" si="102"/>
        <v>0.84469685206858458</v>
      </c>
    </row>
    <row r="263" spans="1:35" s="57" customFormat="1" ht="17.25" customHeight="1">
      <c r="A263" s="142"/>
      <c r="B263" s="46" t="s">
        <v>212</v>
      </c>
      <c r="C263" s="50">
        <f>信达!B20</f>
        <v>322.5</v>
      </c>
      <c r="D263" s="50">
        <f>信达!C20</f>
        <v>0.38</v>
      </c>
      <c r="E263" s="50">
        <f>信达!D20</f>
        <v>230.57339999999999</v>
      </c>
      <c r="F263" s="50">
        <f>信达!E20</f>
        <v>5.4</v>
      </c>
      <c r="G263" s="50">
        <f>信达!F20</f>
        <v>15.3</v>
      </c>
      <c r="H263" s="50">
        <f>信达!G20</f>
        <v>895.5</v>
      </c>
      <c r="I263" s="50">
        <f>信达!H20</f>
        <v>395.7</v>
      </c>
      <c r="J263" s="50">
        <f>信达!I20</f>
        <v>0</v>
      </c>
      <c r="K263" s="50">
        <f>信达!J20</f>
        <v>0</v>
      </c>
      <c r="L263" s="50">
        <f>信达!K20</f>
        <v>46.5</v>
      </c>
      <c r="M263" s="50">
        <f>信达!L20</f>
        <v>0</v>
      </c>
      <c r="N263" s="50">
        <f>信达!M20</f>
        <v>8.1300000000000008</v>
      </c>
      <c r="O263" s="47">
        <f t="shared" si="98"/>
        <v>1919.9834000000001</v>
      </c>
      <c r="P263" s="47">
        <f>信达!AD20</f>
        <v>8.4391562968721505</v>
      </c>
      <c r="Q263" s="50">
        <f>信达!O20</f>
        <v>0</v>
      </c>
      <c r="R263" s="55">
        <f t="shared" si="99"/>
        <v>9.0507180839681178E-2</v>
      </c>
      <c r="S263" s="142"/>
      <c r="T263" s="46" t="s">
        <v>212</v>
      </c>
      <c r="U263" s="51">
        <f>信达!P20</f>
        <v>0</v>
      </c>
      <c r="V263" s="51">
        <f>信达!Q20</f>
        <v>12.8</v>
      </c>
      <c r="W263" s="51">
        <f>信达!R20</f>
        <v>0</v>
      </c>
      <c r="X263" s="51">
        <f>信达!S20</f>
        <v>9.9500000000000005E-2</v>
      </c>
      <c r="Y263" s="51">
        <f>信达!T20</f>
        <v>0</v>
      </c>
      <c r="Z263" s="51">
        <f>信达!U20</f>
        <v>0</v>
      </c>
      <c r="AA263" s="51">
        <f>信达!V20</f>
        <v>100.6</v>
      </c>
      <c r="AB263" s="51">
        <f>信达!W20</f>
        <v>48.5</v>
      </c>
      <c r="AC263" s="51">
        <f>信达!X20</f>
        <v>0</v>
      </c>
      <c r="AD263" s="51">
        <f>信达!Y20</f>
        <v>0</v>
      </c>
      <c r="AE263" s="51">
        <f>信达!Z20</f>
        <v>3.09E-2</v>
      </c>
      <c r="AF263" s="51">
        <f>信达!AA20</f>
        <v>0</v>
      </c>
      <c r="AG263" s="40">
        <f t="shared" si="103"/>
        <v>162.03040000000001</v>
      </c>
      <c r="AH263" s="55">
        <f t="shared" si="101"/>
        <v>8.4391562968721505</v>
      </c>
      <c r="AI263" s="55">
        <f t="shared" si="102"/>
        <v>1.6761566201630471E-2</v>
      </c>
    </row>
    <row r="264" spans="1:35" s="57" customFormat="1" ht="17.25" customHeight="1">
      <c r="A264" s="142"/>
      <c r="B264" s="46" t="s">
        <v>215</v>
      </c>
      <c r="C264" s="50">
        <f>众诚!B20</f>
        <v>3.3217500000000002</v>
      </c>
      <c r="D264" s="50">
        <f>众诚!C20</f>
        <v>0</v>
      </c>
      <c r="E264" s="50">
        <f>众诚!D20</f>
        <v>0</v>
      </c>
      <c r="F264" s="50">
        <f>众诚!E20</f>
        <v>0</v>
      </c>
      <c r="G264" s="50">
        <f>众诚!F20</f>
        <v>173.79300000000001</v>
      </c>
      <c r="H264" s="50">
        <f>众诚!G20</f>
        <v>1053.3330980000001</v>
      </c>
      <c r="I264" s="50">
        <f>众诚!H20</f>
        <v>209.79303900000002</v>
      </c>
      <c r="J264" s="50">
        <f>众诚!I20</f>
        <v>0</v>
      </c>
      <c r="K264" s="50">
        <f>众诚!J20</f>
        <v>0</v>
      </c>
      <c r="L264" s="50">
        <f>众诚!K20</f>
        <v>1.157564</v>
      </c>
      <c r="M264" s="50">
        <f>众诚!L20</f>
        <v>3.4342879999999996</v>
      </c>
      <c r="N264" s="50">
        <f>众诚!M20</f>
        <v>0</v>
      </c>
      <c r="O264" s="47">
        <f t="shared" si="98"/>
        <v>1444.8327389999999</v>
      </c>
      <c r="P264" s="50">
        <f>众诚!AD20</f>
        <v>0</v>
      </c>
      <c r="Q264" s="50">
        <f>众诚!O20</f>
        <v>0</v>
      </c>
      <c r="R264" s="55">
        <f t="shared" si="99"/>
        <v>6.8108785727920812E-2</v>
      </c>
      <c r="S264" s="142"/>
      <c r="T264" s="46" t="s">
        <v>215</v>
      </c>
      <c r="U264" s="51">
        <f>众诚!P20</f>
        <v>0</v>
      </c>
      <c r="V264" s="51">
        <f>众诚!Q20</f>
        <v>0</v>
      </c>
      <c r="W264" s="51">
        <f>众诚!R20</f>
        <v>0</v>
      </c>
      <c r="X264" s="51">
        <f>众诚!S20</f>
        <v>0</v>
      </c>
      <c r="Y264" s="51">
        <f>众诚!T20</f>
        <v>0</v>
      </c>
      <c r="Z264" s="51">
        <f>众诚!U20</f>
        <v>100.56225000000001</v>
      </c>
      <c r="AA264" s="51">
        <f>众诚!V20</f>
        <v>22.147887000000001</v>
      </c>
      <c r="AB264" s="51">
        <f>众诚!W20</f>
        <v>0</v>
      </c>
      <c r="AC264" s="51">
        <f>众诚!X20</f>
        <v>0</v>
      </c>
      <c r="AD264" s="51">
        <f>众诚!Y20</f>
        <v>0</v>
      </c>
      <c r="AE264" s="51">
        <f>众诚!Z20</f>
        <v>0</v>
      </c>
      <c r="AF264" s="51">
        <f>众诚!AA20</f>
        <v>0</v>
      </c>
      <c r="AG264" s="40">
        <f t="shared" si="103"/>
        <v>122.710137</v>
      </c>
      <c r="AH264" s="55">
        <f t="shared" si="101"/>
        <v>8.493034085380037</v>
      </c>
      <c r="AI264" s="55">
        <f t="shared" si="102"/>
        <v>1.2694001156182078E-2</v>
      </c>
    </row>
    <row r="265" spans="1:35" s="59" customFormat="1" ht="17.25" customHeight="1">
      <c r="A265" s="142"/>
      <c r="B265" s="73" t="s">
        <v>18</v>
      </c>
      <c r="C265" s="68">
        <f>SUM(C242:C264)</f>
        <v>84005.418285999956</v>
      </c>
      <c r="D265" s="68">
        <f t="shared" ref="D265:N265" si="104">SUM(D242:D264)</f>
        <v>17002.708433</v>
      </c>
      <c r="E265" s="68">
        <f t="shared" si="104"/>
        <v>29044.960947000003</v>
      </c>
      <c r="F265" s="68">
        <f t="shared" si="104"/>
        <v>11075.704038009097</v>
      </c>
      <c r="G265" s="68">
        <f t="shared" si="104"/>
        <v>96444.288305000038</v>
      </c>
      <c r="H265" s="68">
        <f t="shared" si="104"/>
        <v>1084913.6130119995</v>
      </c>
      <c r="I265" s="68">
        <f t="shared" si="104"/>
        <v>389508.71234699996</v>
      </c>
      <c r="J265" s="68">
        <f t="shared" si="104"/>
        <v>215507.99600299998</v>
      </c>
      <c r="K265" s="68">
        <f t="shared" si="104"/>
        <v>43949.50878299999</v>
      </c>
      <c r="L265" s="68">
        <f t="shared" si="104"/>
        <v>56070.704642000004</v>
      </c>
      <c r="M265" s="68">
        <f t="shared" si="104"/>
        <v>89116.164726000003</v>
      </c>
      <c r="N265" s="68">
        <f t="shared" si="104"/>
        <v>4720.5171829999999</v>
      </c>
      <c r="O265" s="68">
        <f>SUM(O242:O264)</f>
        <v>2121360.2967050094</v>
      </c>
      <c r="P265" s="68">
        <f>SUM(P242:P264)</f>
        <v>543165.00268829695</v>
      </c>
      <c r="Q265" s="69">
        <v>15.618370242921683</v>
      </c>
      <c r="R265" s="70">
        <f>O265*100/$O$265</f>
        <v>100</v>
      </c>
      <c r="S265" s="142"/>
      <c r="T265" s="73" t="s">
        <v>36</v>
      </c>
      <c r="U265" s="68">
        <f>SUM(U242:U264)</f>
        <v>26596.132414999993</v>
      </c>
      <c r="V265" s="68">
        <f t="shared" ref="V265:AG265" si="105">SUM(V242:V264)</f>
        <v>4067.3451030000001</v>
      </c>
      <c r="W265" s="68">
        <f t="shared" si="105"/>
        <v>7413.2934764780011</v>
      </c>
      <c r="X265" s="68">
        <f t="shared" si="105"/>
        <v>3124.9612036429994</v>
      </c>
      <c r="Y265" s="68">
        <f t="shared" si="105"/>
        <v>33545.009866</v>
      </c>
      <c r="Z265" s="68">
        <f t="shared" si="105"/>
        <v>461590.73952159996</v>
      </c>
      <c r="AA265" s="68">
        <f t="shared" si="105"/>
        <v>279782.12133300002</v>
      </c>
      <c r="AB265" s="68">
        <f t="shared" si="105"/>
        <v>68549.840307999999</v>
      </c>
      <c r="AC265" s="68">
        <f t="shared" si="105"/>
        <v>16529.726197</v>
      </c>
      <c r="AD265" s="68">
        <f t="shared" si="105"/>
        <v>15091.701965</v>
      </c>
      <c r="AE265" s="68">
        <f t="shared" si="105"/>
        <v>48693.190209</v>
      </c>
      <c r="AF265" s="68">
        <f t="shared" si="105"/>
        <v>1694.0999230000002</v>
      </c>
      <c r="AG265" s="68">
        <f t="shared" si="105"/>
        <v>966678.16152072116</v>
      </c>
      <c r="AH265" s="70">
        <f t="shared" si="97"/>
        <v>45.568787302289401</v>
      </c>
      <c r="AI265" s="70">
        <f t="shared" si="100"/>
        <v>100</v>
      </c>
    </row>
    <row r="267" spans="1:35">
      <c r="I267" s="125"/>
    </row>
  </sheetData>
  <mergeCells count="35">
    <mergeCell ref="A242:A265"/>
    <mergeCell ref="A183:A197"/>
    <mergeCell ref="A198:A213"/>
    <mergeCell ref="A214:A229"/>
    <mergeCell ref="S214:S229"/>
    <mergeCell ref="S230:S241"/>
    <mergeCell ref="A230:A241"/>
    <mergeCell ref="S183:S197"/>
    <mergeCell ref="S242:S265"/>
    <mergeCell ref="A101:A121"/>
    <mergeCell ref="S101:S121"/>
    <mergeCell ref="A1:B2"/>
    <mergeCell ref="A3:A26"/>
    <mergeCell ref="C1:R1"/>
    <mergeCell ref="A27:A47"/>
    <mergeCell ref="A48:A68"/>
    <mergeCell ref="A88:A100"/>
    <mergeCell ref="A69:A87"/>
    <mergeCell ref="A167:A182"/>
    <mergeCell ref="S198:S213"/>
    <mergeCell ref="A122:A140"/>
    <mergeCell ref="A141:A151"/>
    <mergeCell ref="S152:S166"/>
    <mergeCell ref="A152:A166"/>
    <mergeCell ref="S141:S151"/>
    <mergeCell ref="S122:S140"/>
    <mergeCell ref="S167:S182"/>
    <mergeCell ref="AI1:AI2"/>
    <mergeCell ref="U1:AH1"/>
    <mergeCell ref="S1:T2"/>
    <mergeCell ref="S88:S100"/>
    <mergeCell ref="S69:S87"/>
    <mergeCell ref="S48:S68"/>
    <mergeCell ref="S3:S26"/>
    <mergeCell ref="S27:S47"/>
  </mergeCells>
  <phoneticPr fontId="2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landscape" r:id="rId1"/>
  <headerFooter alignWithMargins="0">
    <oddHeader>&amp;C&amp;16湖南省财产公司2015年1-10月份业务统计表&amp;R
 单位：万元</oddHeader>
    <oddFooter>&amp;R统计单位：湖南省保险行业协会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1" max="1" width="17" customWidth="1"/>
    <col min="2" max="2" width="16" customWidth="1"/>
    <col min="3" max="3" width="9.5" customWidth="1"/>
    <col min="4" max="4" width="6.75" customWidth="1"/>
    <col min="5" max="5" width="7.75" customWidth="1"/>
    <col min="6" max="6" width="8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11.5" customWidth="1"/>
    <col min="13" max="13" width="9.75" customWidth="1"/>
    <col min="14" max="14" width="15" customWidth="1"/>
    <col min="15" max="15" width="14.25" customWidth="1"/>
    <col min="23" max="23" width="12.25" customWidth="1"/>
    <col min="24" max="24" width="9.25" customWidth="1"/>
    <col min="25" max="25" width="7.25" customWidth="1"/>
    <col min="26" max="26" width="9.5" customWidth="1"/>
    <col min="27" max="27" width="9.75" customWidth="1"/>
    <col min="28" max="28" width="10" customWidth="1"/>
    <col min="29" max="29" width="12.25" customWidth="1"/>
    <col min="30" max="30" width="12.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192</v>
      </c>
    </row>
    <row r="6" spans="1:30" ht="12">
      <c r="A6" s="7" t="s">
        <v>21</v>
      </c>
      <c r="B6" s="8">
        <v>29.152203000000004</v>
      </c>
      <c r="C6" s="9">
        <v>0.68</v>
      </c>
      <c r="D6" s="9">
        <v>3.080317</v>
      </c>
      <c r="E6" s="9">
        <v>7.0919300000000005</v>
      </c>
      <c r="F6" s="9">
        <v>94.532013000000006</v>
      </c>
      <c r="G6" s="10">
        <v>4233.6679299999996</v>
      </c>
      <c r="H6" s="10">
        <v>1765.3775859999998</v>
      </c>
      <c r="I6" s="10">
        <v>0</v>
      </c>
      <c r="J6" s="10">
        <v>0.12669600000000006</v>
      </c>
      <c r="K6" s="10">
        <v>52.296413000000001</v>
      </c>
      <c r="L6" s="10">
        <v>19.711597000000001</v>
      </c>
      <c r="M6" s="9">
        <v>2</v>
      </c>
      <c r="N6" s="9">
        <v>6207.7166850000003</v>
      </c>
      <c r="O6" s="42">
        <v>16.695397295656246</v>
      </c>
      <c r="P6" s="25">
        <v>7.8711440000000001</v>
      </c>
      <c r="Q6" s="25">
        <v>0</v>
      </c>
      <c r="R6" s="25">
        <v>0</v>
      </c>
      <c r="S6" s="25">
        <v>16.514996</v>
      </c>
      <c r="T6" s="25">
        <v>27.509893999999999</v>
      </c>
      <c r="U6" s="25">
        <v>1581.4567659999998</v>
      </c>
      <c r="V6" s="25">
        <v>997.02139700000021</v>
      </c>
      <c r="W6" s="25">
        <v>0</v>
      </c>
      <c r="X6" s="25">
        <v>0</v>
      </c>
      <c r="Y6" s="25">
        <v>28.006314</v>
      </c>
      <c r="Z6" s="25">
        <v>30.184014999999995</v>
      </c>
      <c r="AA6" s="25">
        <v>2.4468930000000002</v>
      </c>
      <c r="AB6" s="25">
        <v>2691.0114189999999</v>
      </c>
      <c r="AC6" s="12">
        <v>0.43349456097157563</v>
      </c>
      <c r="AD6" s="29">
        <v>1017.108086</v>
      </c>
    </row>
    <row r="7" spans="1:30" ht="12">
      <c r="A7" s="7" t="s">
        <v>22</v>
      </c>
      <c r="B7" s="8">
        <v>31.442242999999998</v>
      </c>
      <c r="C7" s="9">
        <v>0.04</v>
      </c>
      <c r="D7" s="9">
        <v>0</v>
      </c>
      <c r="E7" s="9">
        <v>0.12</v>
      </c>
      <c r="F7" s="9">
        <v>25.7332</v>
      </c>
      <c r="G7" s="10">
        <v>528.480547</v>
      </c>
      <c r="H7" s="10">
        <v>201.693443</v>
      </c>
      <c r="I7" s="10">
        <v>0</v>
      </c>
      <c r="J7" s="10">
        <v>0.461397</v>
      </c>
      <c r="K7" s="10">
        <v>10.819243</v>
      </c>
      <c r="L7" s="10">
        <v>5.8904569999999996</v>
      </c>
      <c r="M7" s="9">
        <v>0</v>
      </c>
      <c r="N7" s="9">
        <v>804.68053000000009</v>
      </c>
      <c r="O7" s="42">
        <v>18.016899983133776</v>
      </c>
      <c r="P7" s="25">
        <v>0</v>
      </c>
      <c r="Q7" s="25">
        <v>0</v>
      </c>
      <c r="R7" s="25">
        <v>0</v>
      </c>
      <c r="S7" s="25">
        <v>0</v>
      </c>
      <c r="T7" s="25">
        <v>8.9730999999999991E-2</v>
      </c>
      <c r="U7" s="25">
        <v>228.72767999999999</v>
      </c>
      <c r="V7" s="25">
        <v>164.15051499999998</v>
      </c>
      <c r="W7" s="25">
        <v>0</v>
      </c>
      <c r="X7" s="25">
        <v>0</v>
      </c>
      <c r="Y7" s="25">
        <v>0</v>
      </c>
      <c r="Z7" s="25">
        <v>0.484072</v>
      </c>
      <c r="AA7" s="25">
        <v>0</v>
      </c>
      <c r="AB7" s="25">
        <v>393.451998</v>
      </c>
      <c r="AC7" s="12">
        <v>0.48895429096563325</v>
      </c>
      <c r="AD7" s="29">
        <v>261.23568</v>
      </c>
    </row>
    <row r="8" spans="1:30" ht="12">
      <c r="A8" s="7" t="s">
        <v>23</v>
      </c>
      <c r="B8" s="8">
        <v>12.782696000000001</v>
      </c>
      <c r="C8" s="9">
        <v>0.1</v>
      </c>
      <c r="D8" s="9">
        <v>22.493303000000001</v>
      </c>
      <c r="E8" s="9">
        <v>0</v>
      </c>
      <c r="F8" s="9">
        <v>12.464</v>
      </c>
      <c r="G8" s="10">
        <v>246.506562</v>
      </c>
      <c r="H8" s="10">
        <v>97.380319999999998</v>
      </c>
      <c r="I8" s="10">
        <v>0</v>
      </c>
      <c r="J8" s="10">
        <v>0</v>
      </c>
      <c r="K8" s="10">
        <v>4.5018260000000003</v>
      </c>
      <c r="L8" s="10">
        <v>6.0779879999999995</v>
      </c>
      <c r="M8" s="9">
        <v>0</v>
      </c>
      <c r="N8" s="9">
        <v>402.30669499999999</v>
      </c>
      <c r="O8" s="42">
        <v>-3.4946458770614717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177.827765</v>
      </c>
      <c r="V8" s="25">
        <v>117.946527</v>
      </c>
      <c r="W8" s="25">
        <v>0</v>
      </c>
      <c r="X8" s="25">
        <v>0</v>
      </c>
      <c r="Y8" s="25">
        <v>0</v>
      </c>
      <c r="Z8" s="25">
        <v>1.593424</v>
      </c>
      <c r="AA8" s="25">
        <v>0</v>
      </c>
      <c r="AB8" s="25">
        <v>297.36771600000003</v>
      </c>
      <c r="AC8" s="12">
        <v>0.73915676695362986</v>
      </c>
      <c r="AD8" s="29">
        <v>94.133797999999999</v>
      </c>
    </row>
    <row r="9" spans="1:30" ht="12">
      <c r="A9" s="7" t="s">
        <v>24</v>
      </c>
      <c r="B9" s="8">
        <v>16.645885</v>
      </c>
      <c r="C9" s="9">
        <v>14.923999999999999</v>
      </c>
      <c r="D9" s="9">
        <v>0</v>
      </c>
      <c r="E9" s="9">
        <v>0</v>
      </c>
      <c r="F9" s="9">
        <v>0.89640799999999998</v>
      </c>
      <c r="G9" s="10">
        <v>404.84284100000002</v>
      </c>
      <c r="H9" s="10">
        <v>159.851798</v>
      </c>
      <c r="I9" s="10">
        <v>0</v>
      </c>
      <c r="J9" s="10">
        <v>0</v>
      </c>
      <c r="K9" s="10">
        <v>15.766299999999999</v>
      </c>
      <c r="L9" s="10">
        <v>756.55952000000002</v>
      </c>
      <c r="M9" s="9">
        <v>0</v>
      </c>
      <c r="N9" s="9">
        <v>1369.486752</v>
      </c>
      <c r="O9" s="24">
        <v>143.96742651512454</v>
      </c>
      <c r="P9" s="25">
        <v>2.6070470000000001</v>
      </c>
      <c r="Q9" s="25">
        <v>4.8372570000000001</v>
      </c>
      <c r="R9" s="25">
        <v>0</v>
      </c>
      <c r="S9" s="25">
        <v>0</v>
      </c>
      <c r="T9" s="25">
        <v>0</v>
      </c>
      <c r="U9" s="25">
        <v>153.26549499999999</v>
      </c>
      <c r="V9" s="25">
        <v>68.013688999999999</v>
      </c>
      <c r="W9" s="25">
        <v>0</v>
      </c>
      <c r="X9" s="25">
        <v>0</v>
      </c>
      <c r="Y9" s="25">
        <v>0.49294199999999999</v>
      </c>
      <c r="Z9" s="25">
        <v>159.41773700000002</v>
      </c>
      <c r="AA9" s="25">
        <v>0</v>
      </c>
      <c r="AB9" s="25">
        <v>388.63416699999999</v>
      </c>
      <c r="AC9" s="12">
        <v>0.28378088830172193</v>
      </c>
      <c r="AD9" s="29">
        <v>155.57603899999998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>
        <v>0</v>
      </c>
      <c r="O10" s="24"/>
      <c r="P10" s="26"/>
      <c r="Q10" s="26"/>
      <c r="R10" s="26"/>
      <c r="S10" s="26"/>
      <c r="T10" s="26"/>
      <c r="U10" s="27"/>
      <c r="V10" s="27"/>
      <c r="W10" s="27"/>
      <c r="X10" s="27"/>
      <c r="Y10" s="27"/>
      <c r="Z10" s="27"/>
      <c r="AA10" s="27"/>
      <c r="AB10" s="26">
        <v>0</v>
      </c>
      <c r="AC10" s="12"/>
      <c r="AD10" s="29"/>
    </row>
    <row r="11" spans="1:30" ht="12">
      <c r="A11" s="7" t="s">
        <v>26</v>
      </c>
      <c r="B11" s="8">
        <v>5.317107</v>
      </c>
      <c r="C11" s="9">
        <v>0.06</v>
      </c>
      <c r="D11" s="9">
        <v>0</v>
      </c>
      <c r="E11" s="9">
        <v>0</v>
      </c>
      <c r="F11" s="9">
        <v>4.59</v>
      </c>
      <c r="G11" s="10">
        <v>836.94238600000006</v>
      </c>
      <c r="H11" s="10">
        <v>321.32184799999999</v>
      </c>
      <c r="I11" s="10">
        <v>0</v>
      </c>
      <c r="J11" s="10">
        <v>0</v>
      </c>
      <c r="K11" s="10">
        <v>8.0997909999999997</v>
      </c>
      <c r="L11" s="10">
        <v>3.4201199999999998</v>
      </c>
      <c r="M11" s="9">
        <v>0</v>
      </c>
      <c r="N11" s="9">
        <v>1179.7512520000002</v>
      </c>
      <c r="O11" s="24">
        <v>42.602593013417156</v>
      </c>
      <c r="P11" s="26">
        <v>1.426464</v>
      </c>
      <c r="Q11" s="26">
        <v>0.399866</v>
      </c>
      <c r="R11" s="26">
        <v>0</v>
      </c>
      <c r="S11" s="26">
        <v>0</v>
      </c>
      <c r="T11" s="26">
        <v>0.147451</v>
      </c>
      <c r="U11" s="27">
        <v>455.34148499999998</v>
      </c>
      <c r="V11" s="27">
        <v>236.70901099999998</v>
      </c>
      <c r="W11" s="27">
        <v>0</v>
      </c>
      <c r="X11" s="27">
        <v>0</v>
      </c>
      <c r="Y11" s="27">
        <v>0</v>
      </c>
      <c r="Z11" s="27">
        <v>0.71828599999999998</v>
      </c>
      <c r="AA11" s="27">
        <v>0</v>
      </c>
      <c r="AB11" s="26">
        <v>694.74256300000002</v>
      </c>
      <c r="AC11" s="12">
        <v>0.58888902370073504</v>
      </c>
      <c r="AD11" s="29">
        <v>246.63119399999999</v>
      </c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>
        <v>0</v>
      </c>
      <c r="O12" s="24"/>
      <c r="P12" s="26"/>
      <c r="Q12" s="26"/>
      <c r="R12" s="26"/>
      <c r="S12" s="26"/>
      <c r="T12" s="26"/>
      <c r="U12" s="27"/>
      <c r="V12" s="27"/>
      <c r="W12" s="27"/>
      <c r="X12" s="27"/>
      <c r="Y12" s="27"/>
      <c r="Z12" s="27"/>
      <c r="AA12" s="27"/>
      <c r="AB12" s="26">
        <v>0</v>
      </c>
      <c r="AC12" s="12"/>
      <c r="AD12" s="29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>
        <v>0</v>
      </c>
      <c r="O13" s="24"/>
      <c r="P13" s="26"/>
      <c r="Q13" s="26"/>
      <c r="R13" s="26"/>
      <c r="S13" s="26"/>
      <c r="T13" s="26"/>
      <c r="U13" s="27"/>
      <c r="V13" s="27"/>
      <c r="W13" s="27"/>
      <c r="X13" s="27"/>
      <c r="Y13" s="27"/>
      <c r="Z13" s="27"/>
      <c r="AA13" s="27"/>
      <c r="AB13" s="26">
        <v>0</v>
      </c>
      <c r="AC13" s="12"/>
      <c r="AD13" s="29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>
        <v>0</v>
      </c>
      <c r="O14" s="24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6">
        <v>0</v>
      </c>
      <c r="AC14" s="12"/>
      <c r="AD14" s="29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>
        <v>0</v>
      </c>
      <c r="O15" s="24"/>
      <c r="P15" s="26"/>
      <c r="Q15" s="26"/>
      <c r="R15" s="26"/>
      <c r="S15" s="26"/>
      <c r="T15" s="26"/>
      <c r="U15" s="27"/>
      <c r="V15" s="27"/>
      <c r="W15" s="27"/>
      <c r="X15" s="27"/>
      <c r="Y15" s="27"/>
      <c r="Z15" s="27"/>
      <c r="AA15" s="27"/>
      <c r="AB15" s="26">
        <v>0</v>
      </c>
      <c r="AC15" s="12"/>
      <c r="AD15" s="29"/>
    </row>
    <row r="16" spans="1:30" ht="12">
      <c r="A16" s="7" t="s">
        <v>31</v>
      </c>
      <c r="B16" s="8">
        <v>2.306</v>
      </c>
      <c r="C16" s="9">
        <v>0.25</v>
      </c>
      <c r="D16" s="9">
        <v>9.6708009999999991</v>
      </c>
      <c r="E16" s="9">
        <v>0</v>
      </c>
      <c r="F16" s="9">
        <v>5.1334</v>
      </c>
      <c r="G16" s="10">
        <v>331.48875199999998</v>
      </c>
      <c r="H16" s="10">
        <v>127.63720000000001</v>
      </c>
      <c r="I16" s="10">
        <v>0</v>
      </c>
      <c r="J16" s="10">
        <v>0</v>
      </c>
      <c r="K16" s="10">
        <v>36.145854</v>
      </c>
      <c r="L16" s="10">
        <v>26.127845999999998</v>
      </c>
      <c r="M16" s="9">
        <v>0</v>
      </c>
      <c r="N16" s="9">
        <v>538.75985300000002</v>
      </c>
      <c r="O16" s="24">
        <v>130.97957256162914</v>
      </c>
      <c r="P16" s="26">
        <v>0.62136999999999998</v>
      </c>
      <c r="Q16" s="26">
        <v>0.27029599999999998</v>
      </c>
      <c r="R16" s="26">
        <v>0</v>
      </c>
      <c r="S16" s="26">
        <v>0</v>
      </c>
      <c r="T16" s="26">
        <v>0</v>
      </c>
      <c r="U16" s="27">
        <v>181.076719</v>
      </c>
      <c r="V16" s="27">
        <v>87.906544999999994</v>
      </c>
      <c r="W16" s="27">
        <v>0</v>
      </c>
      <c r="X16" s="27">
        <v>0</v>
      </c>
      <c r="Y16" s="27">
        <v>2.4053040000000001</v>
      </c>
      <c r="Z16" s="27">
        <v>7.2200100000000003</v>
      </c>
      <c r="AA16" s="27">
        <v>0</v>
      </c>
      <c r="AB16" s="26">
        <v>279.50024399999995</v>
      </c>
      <c r="AC16" s="12">
        <v>0.51878446852275006</v>
      </c>
      <c r="AD16" s="29">
        <v>143.89458999999999</v>
      </c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>
        <v>0</v>
      </c>
      <c r="O17" s="24"/>
      <c r="P17" s="26"/>
      <c r="Q17" s="26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6">
        <v>0</v>
      </c>
      <c r="AC17" s="12"/>
      <c r="AD17" s="29"/>
    </row>
    <row r="18" spans="1:30" ht="12">
      <c r="A18" s="7" t="s">
        <v>33</v>
      </c>
      <c r="B18" s="8">
        <v>1.48</v>
      </c>
      <c r="C18" s="9">
        <v>2.9249999999999998</v>
      </c>
      <c r="D18" s="9">
        <v>0</v>
      </c>
      <c r="E18" s="9">
        <v>0</v>
      </c>
      <c r="F18" s="9">
        <v>0.5</v>
      </c>
      <c r="G18" s="10">
        <v>270.25557400000002</v>
      </c>
      <c r="H18" s="10">
        <v>126.23917900000001</v>
      </c>
      <c r="I18" s="10">
        <v>0</v>
      </c>
      <c r="J18" s="10">
        <v>0</v>
      </c>
      <c r="K18" s="10">
        <v>3.0312000000000001</v>
      </c>
      <c r="L18" s="10">
        <v>0.27245000000000003</v>
      </c>
      <c r="M18" s="9">
        <v>0</v>
      </c>
      <c r="N18" s="9">
        <v>404.70340300000004</v>
      </c>
      <c r="O18" s="24">
        <v>58.464858843337645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v>64.747506000000001</v>
      </c>
      <c r="V18" s="27">
        <v>60.230332999999995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6">
        <v>124.97783899999999</v>
      </c>
      <c r="AC18" s="12">
        <v>0.30881341267100731</v>
      </c>
      <c r="AD18" s="29">
        <v>63.909026000000004</v>
      </c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>
        <v>0</v>
      </c>
      <c r="O19" s="24"/>
      <c r="P19" s="26"/>
      <c r="Q19" s="26"/>
      <c r="R19" s="26"/>
      <c r="S19" s="26"/>
      <c r="T19" s="26"/>
      <c r="U19" s="27"/>
      <c r="V19" s="27"/>
      <c r="W19" s="27"/>
      <c r="X19" s="27"/>
      <c r="Y19" s="27"/>
      <c r="Z19" s="27"/>
      <c r="AA19" s="27"/>
      <c r="AB19" s="26">
        <v>0</v>
      </c>
      <c r="AC19" s="12"/>
      <c r="AD19" s="29"/>
    </row>
    <row r="20" spans="1:30" ht="12">
      <c r="A20" s="7" t="s">
        <v>18</v>
      </c>
      <c r="B20" s="9">
        <v>99.126134000000008</v>
      </c>
      <c r="C20" s="9">
        <v>18.979000000000003</v>
      </c>
      <c r="D20" s="9">
        <v>35.244421000000003</v>
      </c>
      <c r="E20" s="9">
        <v>7.2119300000000006</v>
      </c>
      <c r="F20" s="9">
        <v>143.84902100000002</v>
      </c>
      <c r="G20" s="10">
        <v>6852.1845919999987</v>
      </c>
      <c r="H20" s="10">
        <v>2799.5013740000004</v>
      </c>
      <c r="I20" s="10">
        <v>0</v>
      </c>
      <c r="J20" s="10">
        <v>0.58809300000000009</v>
      </c>
      <c r="K20" s="10">
        <v>130.66062700000001</v>
      </c>
      <c r="L20" s="10">
        <v>818.059978</v>
      </c>
      <c r="M20" s="9">
        <v>2</v>
      </c>
      <c r="N20" s="9">
        <v>10907.405169999998</v>
      </c>
      <c r="O20" s="28">
        <v>31.484539598195642</v>
      </c>
      <c r="P20" s="26">
        <v>12.526025000000001</v>
      </c>
      <c r="Q20" s="26">
        <v>5.5074190000000005</v>
      </c>
      <c r="R20" s="26">
        <v>0</v>
      </c>
      <c r="S20" s="26">
        <v>16.514996</v>
      </c>
      <c r="T20" s="26">
        <v>27.747076</v>
      </c>
      <c r="U20" s="27">
        <v>2842.4434160000001</v>
      </c>
      <c r="V20" s="27">
        <v>1731.9780170000001</v>
      </c>
      <c r="W20" s="27">
        <v>0</v>
      </c>
      <c r="X20" s="27">
        <v>0</v>
      </c>
      <c r="Y20" s="27">
        <v>30.90456</v>
      </c>
      <c r="Z20" s="27">
        <v>199.61754400000004</v>
      </c>
      <c r="AA20" s="27">
        <v>2.4468930000000002</v>
      </c>
      <c r="AB20" s="26">
        <v>4869.6859460000005</v>
      </c>
      <c r="AC20" s="12">
        <v>0.44645686761446318</v>
      </c>
      <c r="AD20" s="29">
        <v>1982.4884130000003</v>
      </c>
    </row>
    <row r="21" spans="1:30">
      <c r="AD21" s="4"/>
    </row>
    <row r="22" spans="1:30" ht="11.25">
      <c r="N22" s="77">
        <f>SUM(N6:N19)</f>
        <v>10907.40517</v>
      </c>
      <c r="AD22" s="77">
        <f>SUM(AD6:AD19)</f>
        <v>1982.4884130000003</v>
      </c>
    </row>
    <row r="23" spans="1:30">
      <c r="N23" s="4"/>
    </row>
    <row r="24" spans="1:30" ht="11.25">
      <c r="N24" s="77">
        <f>SUM(B20:M20)</f>
        <v>10907.405169999998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1"/>
  <sheetViews>
    <sheetView workbookViewId="0">
      <selection activeCell="B6" sqref="B6:AD20"/>
    </sheetView>
  </sheetViews>
  <sheetFormatPr defaultRowHeight="9"/>
  <cols>
    <col min="1" max="1" width="17" customWidth="1"/>
    <col min="2" max="2" width="19.75" customWidth="1"/>
    <col min="3" max="4" width="11.25" customWidth="1"/>
    <col min="5" max="5" width="7.75" customWidth="1"/>
    <col min="6" max="6" width="11.25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5.25" customWidth="1"/>
    <col min="13" max="13" width="9.75" customWidth="1"/>
    <col min="14" max="14" width="13.75" customWidth="1"/>
    <col min="15" max="15" width="14.25" customWidth="1"/>
    <col min="23" max="23" width="15.5" customWidth="1"/>
    <col min="24" max="24" width="17" customWidth="1"/>
    <col min="25" max="25" width="15.5" customWidth="1"/>
    <col min="26" max="27" width="16.25" customWidth="1"/>
    <col min="28" max="29" width="17" customWidth="1"/>
  </cols>
  <sheetData>
    <row r="1" spans="1:30">
      <c r="A1" s="131" t="s">
        <v>142</v>
      </c>
      <c r="B1" s="131"/>
      <c r="P1" s="131" t="s">
        <v>142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143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144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144</v>
      </c>
      <c r="AC3" s="133"/>
    </row>
    <row r="4" spans="1:30" ht="18.75">
      <c r="A4" s="126" t="s">
        <v>145</v>
      </c>
      <c r="B4" s="128" t="s">
        <v>146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147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148</v>
      </c>
      <c r="C5" s="5" t="s">
        <v>149</v>
      </c>
      <c r="D5" s="5" t="s">
        <v>150</v>
      </c>
      <c r="E5" s="5" t="s">
        <v>151</v>
      </c>
      <c r="F5" s="5" t="s">
        <v>152</v>
      </c>
      <c r="G5" s="2" t="s">
        <v>153</v>
      </c>
      <c r="H5" s="2" t="s">
        <v>154</v>
      </c>
      <c r="I5" s="3" t="s">
        <v>155</v>
      </c>
      <c r="J5" s="2" t="s">
        <v>156</v>
      </c>
      <c r="K5" s="3" t="s">
        <v>157</v>
      </c>
      <c r="L5" s="3" t="s">
        <v>158</v>
      </c>
      <c r="M5" s="5" t="s">
        <v>159</v>
      </c>
      <c r="N5" s="5" t="s">
        <v>160</v>
      </c>
      <c r="O5" s="6" t="s">
        <v>161</v>
      </c>
      <c r="P5" s="5" t="s">
        <v>148</v>
      </c>
      <c r="Q5" s="5" t="s">
        <v>149</v>
      </c>
      <c r="R5" s="5" t="s">
        <v>150</v>
      </c>
      <c r="S5" s="5" t="s">
        <v>151</v>
      </c>
      <c r="T5" s="5" t="s">
        <v>152</v>
      </c>
      <c r="U5" s="2" t="s">
        <v>153</v>
      </c>
      <c r="V5" s="2" t="s">
        <v>154</v>
      </c>
      <c r="W5" s="3" t="s">
        <v>155</v>
      </c>
      <c r="X5" s="2" t="s">
        <v>156</v>
      </c>
      <c r="Y5" s="3" t="s">
        <v>157</v>
      </c>
      <c r="Z5" s="3" t="s">
        <v>158</v>
      </c>
      <c r="AA5" s="3" t="s">
        <v>159</v>
      </c>
      <c r="AB5" s="5" t="s">
        <v>160</v>
      </c>
      <c r="AC5" s="6" t="s">
        <v>162</v>
      </c>
    </row>
    <row r="6" spans="1:30" ht="12">
      <c r="A6" s="7" t="s">
        <v>163</v>
      </c>
      <c r="B6" s="8"/>
      <c r="C6" s="9"/>
      <c r="D6" s="9"/>
      <c r="E6" s="9"/>
      <c r="F6" s="9"/>
      <c r="G6" s="10"/>
      <c r="H6" s="10"/>
      <c r="I6" s="10"/>
      <c r="J6" s="10">
        <v>6036.1</v>
      </c>
      <c r="K6" s="10"/>
      <c r="L6" s="10"/>
      <c r="M6" s="9"/>
      <c r="N6" s="9">
        <v>6036.1</v>
      </c>
      <c r="O6" s="11">
        <v>3.3985987632115502</v>
      </c>
      <c r="P6" s="9"/>
      <c r="Q6" s="9"/>
      <c r="R6" s="9"/>
      <c r="S6" s="9"/>
      <c r="T6" s="9"/>
      <c r="U6" s="10"/>
      <c r="V6" s="10"/>
      <c r="W6" s="10"/>
      <c r="X6" s="10">
        <v>3557.7</v>
      </c>
      <c r="Y6" s="10"/>
      <c r="Z6" s="10"/>
      <c r="AA6" s="10"/>
      <c r="AB6" s="9">
        <v>3557.7</v>
      </c>
      <c r="AC6" s="12">
        <v>0.58940375407962087</v>
      </c>
      <c r="AD6">
        <v>0</v>
      </c>
    </row>
    <row r="7" spans="1:30" ht="12">
      <c r="A7" s="7" t="s">
        <v>164</v>
      </c>
      <c r="B7" s="8"/>
      <c r="C7" s="9"/>
      <c r="D7" s="9"/>
      <c r="E7" s="9"/>
      <c r="F7" s="9"/>
      <c r="G7" s="10"/>
      <c r="H7" s="10"/>
      <c r="I7" s="10"/>
      <c r="J7" s="10">
        <v>300.3</v>
      </c>
      <c r="K7" s="10"/>
      <c r="L7" s="10"/>
      <c r="M7" s="9"/>
      <c r="N7" s="9">
        <v>300.3</v>
      </c>
      <c r="O7" s="11">
        <v>-10.8108108108108</v>
      </c>
      <c r="P7" s="9"/>
      <c r="Q7" s="9"/>
      <c r="R7" s="9"/>
      <c r="S7" s="9"/>
      <c r="T7" s="9"/>
      <c r="U7" s="10"/>
      <c r="V7" s="10"/>
      <c r="W7" s="10"/>
      <c r="X7" s="10">
        <v>47.1</v>
      </c>
      <c r="Y7" s="10"/>
      <c r="Z7" s="10"/>
      <c r="AA7" s="10"/>
      <c r="AB7" s="9">
        <v>47.1</v>
      </c>
      <c r="AC7" s="12">
        <v>0.15684315684315683</v>
      </c>
      <c r="AD7">
        <v>0</v>
      </c>
    </row>
    <row r="8" spans="1:30" ht="12">
      <c r="A8" s="7" t="s">
        <v>165</v>
      </c>
      <c r="B8" s="8"/>
      <c r="C8" s="9"/>
      <c r="D8" s="9"/>
      <c r="E8" s="9"/>
      <c r="F8" s="9"/>
      <c r="G8" s="10"/>
      <c r="H8" s="10"/>
      <c r="I8" s="10"/>
      <c r="J8" s="10">
        <v>464.5</v>
      </c>
      <c r="K8" s="10"/>
      <c r="L8" s="10"/>
      <c r="M8" s="9"/>
      <c r="N8" s="9">
        <v>464.5</v>
      </c>
      <c r="O8" s="11">
        <v>-1.08603066439523</v>
      </c>
      <c r="P8" s="9"/>
      <c r="Q8" s="9"/>
      <c r="R8" s="9"/>
      <c r="S8" s="9"/>
      <c r="T8" s="9"/>
      <c r="U8" s="10"/>
      <c r="V8" s="10"/>
      <c r="W8" s="10"/>
      <c r="X8" s="10">
        <v>0</v>
      </c>
      <c r="Y8" s="10"/>
      <c r="Z8" s="10"/>
      <c r="AA8" s="10"/>
      <c r="AB8" s="9">
        <v>0</v>
      </c>
      <c r="AC8" s="12"/>
      <c r="AD8">
        <v>0</v>
      </c>
    </row>
    <row r="9" spans="1:30" ht="12">
      <c r="A9" s="7" t="s">
        <v>166</v>
      </c>
      <c r="B9" s="8"/>
      <c r="C9" s="9"/>
      <c r="D9" s="9"/>
      <c r="E9" s="9"/>
      <c r="F9" s="9"/>
      <c r="G9" s="10"/>
      <c r="H9" s="10"/>
      <c r="I9" s="10"/>
      <c r="J9" s="10">
        <v>376.5</v>
      </c>
      <c r="K9" s="10"/>
      <c r="L9" s="10"/>
      <c r="M9" s="9"/>
      <c r="N9" s="9">
        <v>376.5</v>
      </c>
      <c r="O9" s="11">
        <v>-20.317460317460299</v>
      </c>
      <c r="P9" s="9"/>
      <c r="Q9" s="9"/>
      <c r="R9" s="9"/>
      <c r="S9" s="9"/>
      <c r="T9" s="9"/>
      <c r="U9" s="10"/>
      <c r="V9" s="10"/>
      <c r="W9" s="10"/>
      <c r="X9" s="10">
        <v>4392</v>
      </c>
      <c r="Y9" s="10"/>
      <c r="Z9" s="10"/>
      <c r="AA9" s="10"/>
      <c r="AB9" s="9">
        <v>4392</v>
      </c>
      <c r="AC9" s="12">
        <v>11.665338645418327</v>
      </c>
      <c r="AD9">
        <v>0</v>
      </c>
    </row>
    <row r="10" spans="1:30" ht="12">
      <c r="A10" s="7" t="s">
        <v>167</v>
      </c>
      <c r="B10" s="8"/>
      <c r="C10" s="9"/>
      <c r="D10" s="9"/>
      <c r="E10" s="9"/>
      <c r="F10" s="9"/>
      <c r="G10" s="10"/>
      <c r="H10" s="10"/>
      <c r="I10" s="10"/>
      <c r="J10" s="10">
        <v>689.5</v>
      </c>
      <c r="K10" s="10"/>
      <c r="L10" s="10"/>
      <c r="M10" s="9"/>
      <c r="N10" s="9">
        <v>689.5</v>
      </c>
      <c r="O10" s="11">
        <v>16.568047337278099</v>
      </c>
      <c r="P10" s="9"/>
      <c r="Q10" s="9"/>
      <c r="R10" s="9"/>
      <c r="S10" s="9"/>
      <c r="T10" s="9"/>
      <c r="U10" s="10"/>
      <c r="V10" s="10"/>
      <c r="W10" s="10"/>
      <c r="X10" s="10">
        <v>159.30000000000001</v>
      </c>
      <c r="Y10" s="10"/>
      <c r="Z10" s="10"/>
      <c r="AA10" s="10"/>
      <c r="AB10" s="9">
        <v>159.30000000000001</v>
      </c>
      <c r="AC10" s="12">
        <v>0.23103698332124731</v>
      </c>
      <c r="AD10">
        <v>0</v>
      </c>
    </row>
    <row r="11" spans="1:30" ht="12">
      <c r="A11" s="7" t="s">
        <v>168</v>
      </c>
      <c r="B11" s="8"/>
      <c r="C11" s="9"/>
      <c r="D11" s="9"/>
      <c r="E11" s="9"/>
      <c r="F11" s="9"/>
      <c r="G11" s="10"/>
      <c r="H11" s="10"/>
      <c r="I11" s="10"/>
      <c r="J11" s="10">
        <v>118.3</v>
      </c>
      <c r="K11" s="10"/>
      <c r="L11" s="10"/>
      <c r="M11" s="9"/>
      <c r="N11" s="9">
        <v>118.3</v>
      </c>
      <c r="O11" s="11">
        <v>471.49758454106302</v>
      </c>
      <c r="P11" s="9"/>
      <c r="Q11" s="9"/>
      <c r="R11" s="9"/>
      <c r="S11" s="9"/>
      <c r="T11" s="9"/>
      <c r="U11" s="10"/>
      <c r="V11" s="10"/>
      <c r="W11" s="10"/>
      <c r="X11" s="10">
        <v>0</v>
      </c>
      <c r="Y11" s="10"/>
      <c r="Z11" s="10"/>
      <c r="AA11" s="10"/>
      <c r="AB11" s="9">
        <v>0</v>
      </c>
      <c r="AC11" s="12"/>
      <c r="AD11">
        <v>0</v>
      </c>
    </row>
    <row r="12" spans="1:30" ht="12">
      <c r="A12" s="7" t="s">
        <v>169</v>
      </c>
      <c r="B12" s="8"/>
      <c r="C12" s="9"/>
      <c r="D12" s="9"/>
      <c r="E12" s="9"/>
      <c r="F12" s="9"/>
      <c r="G12" s="10"/>
      <c r="H12" s="10"/>
      <c r="I12" s="10"/>
      <c r="J12" s="10">
        <v>98.6</v>
      </c>
      <c r="K12" s="10"/>
      <c r="L12" s="10"/>
      <c r="M12" s="9"/>
      <c r="N12" s="9">
        <v>98.6</v>
      </c>
      <c r="O12" s="11">
        <v>34.883720930232599</v>
      </c>
      <c r="P12" s="9"/>
      <c r="Q12" s="9"/>
      <c r="R12" s="9"/>
      <c r="S12" s="9"/>
      <c r="T12" s="9"/>
      <c r="U12" s="10"/>
      <c r="V12" s="10"/>
      <c r="W12" s="10"/>
      <c r="X12" s="10">
        <v>0</v>
      </c>
      <c r="Y12" s="10"/>
      <c r="Z12" s="10"/>
      <c r="AA12" s="10"/>
      <c r="AB12" s="9">
        <v>0</v>
      </c>
      <c r="AC12" s="12"/>
      <c r="AD12">
        <v>0</v>
      </c>
    </row>
    <row r="13" spans="1:30" ht="12">
      <c r="A13" s="7" t="s">
        <v>170</v>
      </c>
      <c r="B13" s="8"/>
      <c r="C13" s="9"/>
      <c r="D13" s="9"/>
      <c r="E13" s="9"/>
      <c r="F13" s="9"/>
      <c r="G13" s="10"/>
      <c r="H13" s="10"/>
      <c r="I13" s="10"/>
      <c r="J13" s="10">
        <v>32.9</v>
      </c>
      <c r="K13" s="10"/>
      <c r="L13" s="10"/>
      <c r="M13" s="9"/>
      <c r="N13" s="9">
        <v>32.9</v>
      </c>
      <c r="O13" s="11"/>
      <c r="P13" s="9"/>
      <c r="Q13" s="9"/>
      <c r="R13" s="9"/>
      <c r="S13" s="9"/>
      <c r="T13" s="9"/>
      <c r="U13" s="10"/>
      <c r="V13" s="10"/>
      <c r="W13" s="10"/>
      <c r="X13" s="10">
        <v>0</v>
      </c>
      <c r="Y13" s="10"/>
      <c r="Z13" s="10"/>
      <c r="AA13" s="10"/>
      <c r="AB13" s="9">
        <v>0</v>
      </c>
      <c r="AC13" s="12"/>
      <c r="AD13">
        <v>0</v>
      </c>
    </row>
    <row r="14" spans="1:30" ht="12">
      <c r="A14" s="7" t="s">
        <v>171</v>
      </c>
      <c r="B14" s="8"/>
      <c r="C14" s="9"/>
      <c r="D14" s="9"/>
      <c r="E14" s="9"/>
      <c r="F14" s="9"/>
      <c r="G14" s="10"/>
      <c r="H14" s="10"/>
      <c r="I14" s="10"/>
      <c r="J14" s="10">
        <v>210.8</v>
      </c>
      <c r="K14" s="10"/>
      <c r="L14" s="10"/>
      <c r="M14" s="9"/>
      <c r="N14" s="9">
        <v>210.8</v>
      </c>
      <c r="O14" s="11">
        <v>-14.965711980637399</v>
      </c>
      <c r="P14" s="9"/>
      <c r="Q14" s="9"/>
      <c r="R14" s="9"/>
      <c r="S14" s="9"/>
      <c r="T14" s="9"/>
      <c r="U14" s="10"/>
      <c r="V14" s="10"/>
      <c r="W14" s="10"/>
      <c r="X14" s="10">
        <v>0</v>
      </c>
      <c r="Y14" s="10"/>
      <c r="Z14" s="10"/>
      <c r="AA14" s="10"/>
      <c r="AB14" s="9">
        <v>0</v>
      </c>
      <c r="AC14" s="12"/>
      <c r="AD14">
        <v>0</v>
      </c>
    </row>
    <row r="15" spans="1:30" ht="12">
      <c r="A15" s="7" t="s">
        <v>172</v>
      </c>
      <c r="B15" s="8"/>
      <c r="C15" s="9"/>
      <c r="D15" s="9"/>
      <c r="E15" s="9"/>
      <c r="F15" s="9"/>
      <c r="G15" s="10"/>
      <c r="H15" s="10"/>
      <c r="I15" s="10"/>
      <c r="J15" s="10">
        <v>736.4</v>
      </c>
      <c r="K15" s="10"/>
      <c r="L15" s="10"/>
      <c r="M15" s="9"/>
      <c r="N15" s="9">
        <v>736.4</v>
      </c>
      <c r="O15" s="11">
        <v>-5.1397655545536498</v>
      </c>
      <c r="P15" s="9"/>
      <c r="Q15" s="9"/>
      <c r="R15" s="9"/>
      <c r="S15" s="9"/>
      <c r="T15" s="9"/>
      <c r="U15" s="10"/>
      <c r="V15" s="10"/>
      <c r="W15" s="10"/>
      <c r="X15" s="10">
        <v>0</v>
      </c>
      <c r="Y15" s="10"/>
      <c r="Z15" s="10"/>
      <c r="AA15" s="10"/>
      <c r="AB15" s="9">
        <v>0</v>
      </c>
      <c r="AC15" s="12"/>
      <c r="AD15">
        <v>0</v>
      </c>
    </row>
    <row r="16" spans="1:30" ht="12">
      <c r="A16" s="7" t="s">
        <v>173</v>
      </c>
      <c r="B16" s="8"/>
      <c r="C16" s="9"/>
      <c r="D16" s="9"/>
      <c r="E16" s="9"/>
      <c r="F16" s="9"/>
      <c r="G16" s="10"/>
      <c r="H16" s="10"/>
      <c r="I16" s="10"/>
      <c r="J16" s="10">
        <v>297.8</v>
      </c>
      <c r="K16" s="10"/>
      <c r="L16" s="10"/>
      <c r="M16" s="9"/>
      <c r="N16" s="9">
        <v>297.8</v>
      </c>
      <c r="O16" s="11">
        <v>54.781704781704804</v>
      </c>
      <c r="P16" s="9"/>
      <c r="Q16" s="9"/>
      <c r="R16" s="9"/>
      <c r="S16" s="9"/>
      <c r="T16" s="9"/>
      <c r="U16" s="10"/>
      <c r="V16" s="10"/>
      <c r="W16" s="10"/>
      <c r="X16" s="10">
        <v>9.4</v>
      </c>
      <c r="Y16" s="10"/>
      <c r="Z16" s="10"/>
      <c r="AA16" s="10"/>
      <c r="AB16" s="9">
        <v>9.4</v>
      </c>
      <c r="AC16" s="12">
        <v>3.1564808596373402E-2</v>
      </c>
      <c r="AD16">
        <v>0</v>
      </c>
    </row>
    <row r="17" spans="1:30" ht="12">
      <c r="A17" s="7" t="s">
        <v>174</v>
      </c>
      <c r="B17" s="8"/>
      <c r="C17" s="9"/>
      <c r="D17" s="9"/>
      <c r="E17" s="9"/>
      <c r="F17" s="9"/>
      <c r="G17" s="10"/>
      <c r="H17" s="10"/>
      <c r="I17" s="10"/>
      <c r="J17" s="10">
        <v>46.3</v>
      </c>
      <c r="K17" s="10"/>
      <c r="L17" s="10"/>
      <c r="M17" s="9"/>
      <c r="N17" s="9">
        <v>46.3</v>
      </c>
      <c r="O17" s="11">
        <v>-58.844444444444399</v>
      </c>
      <c r="P17" s="9"/>
      <c r="Q17" s="9"/>
      <c r="R17" s="9"/>
      <c r="S17" s="9"/>
      <c r="T17" s="9"/>
      <c r="U17" s="10"/>
      <c r="V17" s="10"/>
      <c r="W17" s="10"/>
      <c r="X17" s="10">
        <v>0</v>
      </c>
      <c r="Y17" s="10"/>
      <c r="Z17" s="10"/>
      <c r="AA17" s="10"/>
      <c r="AB17" s="9">
        <v>0</v>
      </c>
      <c r="AC17" s="12"/>
      <c r="AD17">
        <v>0</v>
      </c>
    </row>
    <row r="18" spans="1:30" ht="12">
      <c r="A18" s="7" t="s">
        <v>175</v>
      </c>
      <c r="B18" s="8"/>
      <c r="C18" s="9"/>
      <c r="D18" s="9"/>
      <c r="E18" s="9"/>
      <c r="F18" s="9"/>
      <c r="G18" s="10"/>
      <c r="H18" s="10"/>
      <c r="I18" s="10"/>
      <c r="J18" s="10">
        <v>10.1</v>
      </c>
      <c r="K18" s="10"/>
      <c r="L18" s="10"/>
      <c r="M18" s="9"/>
      <c r="N18" s="9">
        <v>10.1</v>
      </c>
      <c r="O18" s="11">
        <v>-39.520958083832298</v>
      </c>
      <c r="P18" s="9"/>
      <c r="Q18" s="9"/>
      <c r="R18" s="9"/>
      <c r="S18" s="9"/>
      <c r="T18" s="9"/>
      <c r="U18" s="10"/>
      <c r="V18" s="10"/>
      <c r="W18" s="10"/>
      <c r="X18" s="10">
        <v>0</v>
      </c>
      <c r="Y18" s="10"/>
      <c r="Z18" s="10"/>
      <c r="AA18" s="10"/>
      <c r="AB18" s="9">
        <v>0</v>
      </c>
      <c r="AC18" s="12"/>
      <c r="AD18">
        <v>0</v>
      </c>
    </row>
    <row r="19" spans="1:30" ht="12">
      <c r="A19" s="7" t="s">
        <v>176</v>
      </c>
      <c r="B19" s="8"/>
      <c r="C19" s="9"/>
      <c r="D19" s="9"/>
      <c r="E19" s="9"/>
      <c r="F19" s="9"/>
      <c r="G19" s="10"/>
      <c r="H19" s="10"/>
      <c r="I19" s="10"/>
      <c r="J19" s="10">
        <v>59.6</v>
      </c>
      <c r="K19" s="10"/>
      <c r="L19" s="10"/>
      <c r="M19" s="9"/>
      <c r="N19" s="9">
        <v>59.6</v>
      </c>
      <c r="O19" s="11">
        <v>-58.717185010736301</v>
      </c>
      <c r="P19" s="9"/>
      <c r="Q19" s="9"/>
      <c r="R19" s="9"/>
      <c r="S19" s="9"/>
      <c r="T19" s="9"/>
      <c r="U19" s="10"/>
      <c r="V19" s="10"/>
      <c r="W19" s="10"/>
      <c r="X19" s="10">
        <v>0</v>
      </c>
      <c r="Y19" s="10"/>
      <c r="Z19" s="10"/>
      <c r="AA19" s="10"/>
      <c r="AB19" s="9">
        <v>0</v>
      </c>
      <c r="AC19" s="12"/>
      <c r="AD19">
        <v>0</v>
      </c>
    </row>
    <row r="20" spans="1:30" ht="12">
      <c r="A20" s="7" t="s">
        <v>160</v>
      </c>
      <c r="B20" s="9"/>
      <c r="C20" s="9"/>
      <c r="D20" s="9"/>
      <c r="E20" s="9"/>
      <c r="F20" s="9"/>
      <c r="G20" s="10"/>
      <c r="H20" s="10"/>
      <c r="I20" s="10"/>
      <c r="J20" s="10">
        <v>9477.6999999999989</v>
      </c>
      <c r="K20" s="10"/>
      <c r="L20" s="10"/>
      <c r="M20" s="9"/>
      <c r="N20" s="9">
        <v>9477.6999999999989</v>
      </c>
      <c r="O20" s="13">
        <v>1.99882263933265</v>
      </c>
      <c r="P20" s="9"/>
      <c r="Q20" s="9"/>
      <c r="R20" s="9"/>
      <c r="S20" s="9"/>
      <c r="T20" s="9"/>
      <c r="U20" s="10"/>
      <c r="V20" s="10"/>
      <c r="W20" s="10"/>
      <c r="X20" s="10">
        <v>8165.4999999999991</v>
      </c>
      <c r="Y20" s="10"/>
      <c r="Z20" s="10"/>
      <c r="AA20" s="10"/>
      <c r="AB20" s="9">
        <v>8165.4999999999991</v>
      </c>
      <c r="AC20" s="12">
        <v>0.86154868797282036</v>
      </c>
      <c r="AD20">
        <v>0</v>
      </c>
    </row>
    <row r="22" spans="1:30">
      <c r="N22" s="4"/>
    </row>
    <row r="31" spans="1:30">
      <c r="J31" t="s">
        <v>187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H31" sqref="H31"/>
    </sheetView>
  </sheetViews>
  <sheetFormatPr defaultRowHeight="9"/>
  <cols>
    <col min="1" max="1" width="17" customWidth="1"/>
    <col min="2" max="2" width="19.75" customWidth="1"/>
    <col min="3" max="4" width="11.25" customWidth="1"/>
    <col min="5" max="5" width="7.75" customWidth="1"/>
    <col min="6" max="6" width="11.25" customWidth="1"/>
    <col min="7" max="7" width="14.5" customWidth="1"/>
    <col min="8" max="8" width="15" customWidth="1"/>
    <col min="9" max="9" width="14" customWidth="1"/>
    <col min="10" max="10" width="13.75" customWidth="1"/>
    <col min="11" max="11" width="11.5" customWidth="1"/>
    <col min="12" max="12" width="8" customWidth="1"/>
    <col min="13" max="13" width="9.75" customWidth="1"/>
    <col min="14" max="14" width="17.75" customWidth="1"/>
    <col min="15" max="15" width="14.25" customWidth="1"/>
    <col min="16" max="16" width="13.25" customWidth="1"/>
    <col min="17" max="17" width="10.25" bestFit="1" customWidth="1"/>
    <col min="18" max="18" width="10.5" bestFit="1" customWidth="1"/>
    <col min="19" max="19" width="10.25" bestFit="1" customWidth="1"/>
    <col min="20" max="20" width="12.25" bestFit="1" customWidth="1"/>
    <col min="21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1.75" customWidth="1"/>
  </cols>
  <sheetData>
    <row r="1" spans="1:30">
      <c r="A1" s="131" t="s">
        <v>105</v>
      </c>
      <c r="B1" s="131"/>
      <c r="P1" s="131" t="s">
        <v>105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107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107</v>
      </c>
      <c r="AC3" s="133"/>
    </row>
    <row r="4" spans="1:30" ht="18.75">
      <c r="A4" s="126" t="s">
        <v>108</v>
      </c>
      <c r="B4" s="128" t="s">
        <v>109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110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111</v>
      </c>
      <c r="C5" s="5" t="s">
        <v>112</v>
      </c>
      <c r="D5" s="5" t="s">
        <v>113</v>
      </c>
      <c r="E5" s="5" t="s">
        <v>114</v>
      </c>
      <c r="F5" s="5" t="s">
        <v>115</v>
      </c>
      <c r="G5" s="2" t="s">
        <v>116</v>
      </c>
      <c r="H5" s="2" t="s">
        <v>117</v>
      </c>
      <c r="I5" s="3" t="s">
        <v>118</v>
      </c>
      <c r="J5" s="2" t="s">
        <v>119</v>
      </c>
      <c r="K5" s="3" t="s">
        <v>120</v>
      </c>
      <c r="L5" s="3" t="s">
        <v>121</v>
      </c>
      <c r="M5" s="5" t="s">
        <v>122</v>
      </c>
      <c r="N5" s="5" t="s">
        <v>123</v>
      </c>
      <c r="O5" s="6" t="s">
        <v>124</v>
      </c>
      <c r="P5" s="5" t="s">
        <v>111</v>
      </c>
      <c r="Q5" s="5" t="s">
        <v>112</v>
      </c>
      <c r="R5" s="5" t="s">
        <v>113</v>
      </c>
      <c r="S5" s="5" t="s">
        <v>114</v>
      </c>
      <c r="T5" s="5" t="s">
        <v>115</v>
      </c>
      <c r="U5" s="2" t="s">
        <v>116</v>
      </c>
      <c r="V5" s="2" t="s">
        <v>117</v>
      </c>
      <c r="W5" s="3" t="s">
        <v>118</v>
      </c>
      <c r="X5" s="2" t="s">
        <v>119</v>
      </c>
      <c r="Y5" s="3" t="s">
        <v>120</v>
      </c>
      <c r="Z5" s="3" t="s">
        <v>121</v>
      </c>
      <c r="AA5" s="3" t="s">
        <v>122</v>
      </c>
      <c r="AB5" s="5" t="s">
        <v>123</v>
      </c>
      <c r="AC5" s="6" t="s">
        <v>125</v>
      </c>
      <c r="AD5" s="22" t="s">
        <v>191</v>
      </c>
    </row>
    <row r="6" spans="1:30" ht="12">
      <c r="A6" s="7" t="s">
        <v>126</v>
      </c>
      <c r="B6" s="8">
        <v>6816.2</v>
      </c>
      <c r="C6" s="9">
        <v>0</v>
      </c>
      <c r="D6" s="9">
        <v>79</v>
      </c>
      <c r="E6" s="9">
        <v>0.3</v>
      </c>
      <c r="F6" s="9">
        <v>1792.3</v>
      </c>
      <c r="G6" s="10">
        <v>3899</v>
      </c>
      <c r="H6" s="10">
        <v>1011.5</v>
      </c>
      <c r="I6" s="10">
        <v>0</v>
      </c>
      <c r="J6" s="10">
        <v>0</v>
      </c>
      <c r="K6" s="10">
        <v>164.6</v>
      </c>
      <c r="L6" s="10">
        <v>0</v>
      </c>
      <c r="M6" s="9">
        <v>0</v>
      </c>
      <c r="N6" s="9">
        <v>13762.9</v>
      </c>
      <c r="O6" s="11">
        <v>-0.612376062450812</v>
      </c>
      <c r="P6" s="9">
        <v>2625.1567730000002</v>
      </c>
      <c r="Q6" s="9">
        <v>0.55000000000000004</v>
      </c>
      <c r="R6" s="9">
        <v>39.545062000000001</v>
      </c>
      <c r="S6" s="9">
        <v>0</v>
      </c>
      <c r="T6" s="9">
        <v>1195.0516270000001</v>
      </c>
      <c r="U6" s="10">
        <v>1555.9742610000001</v>
      </c>
      <c r="V6" s="10">
        <v>958.94945399999995</v>
      </c>
      <c r="W6" s="10">
        <v>0</v>
      </c>
      <c r="X6" s="10">
        <v>0</v>
      </c>
      <c r="Y6" s="10">
        <v>32.813487000000002</v>
      </c>
      <c r="Z6" s="10">
        <v>0</v>
      </c>
      <c r="AA6" s="10">
        <v>0</v>
      </c>
      <c r="AB6" s="9">
        <v>6408.040664000001</v>
      </c>
      <c r="AC6" s="12">
        <v>0.46560250121704011</v>
      </c>
      <c r="AD6" s="25">
        <v>418.24999999999989</v>
      </c>
    </row>
    <row r="7" spans="1:30" ht="12">
      <c r="A7" s="7" t="s">
        <v>127</v>
      </c>
      <c r="B7" s="8">
        <v>648.5</v>
      </c>
      <c r="C7" s="9">
        <v>0</v>
      </c>
      <c r="D7" s="9">
        <v>81</v>
      </c>
      <c r="E7" s="9">
        <v>0</v>
      </c>
      <c r="F7" s="9">
        <v>157.6</v>
      </c>
      <c r="G7" s="10">
        <v>575</v>
      </c>
      <c r="H7" s="10">
        <v>178.2</v>
      </c>
      <c r="I7" s="10">
        <v>0</v>
      </c>
      <c r="J7" s="10">
        <v>0</v>
      </c>
      <c r="K7" s="10">
        <v>6.4</v>
      </c>
      <c r="L7" s="10">
        <v>0</v>
      </c>
      <c r="M7" s="9">
        <v>0</v>
      </c>
      <c r="N7" s="9">
        <v>1646.7</v>
      </c>
      <c r="O7" s="11">
        <v>-4.5114525949550561</v>
      </c>
      <c r="P7" s="9">
        <v>223.21503000000001</v>
      </c>
      <c r="Q7" s="9">
        <v>0</v>
      </c>
      <c r="R7" s="9">
        <v>0.59</v>
      </c>
      <c r="S7" s="9">
        <v>0</v>
      </c>
      <c r="T7" s="9">
        <v>69.606791999999999</v>
      </c>
      <c r="U7" s="10">
        <v>334.25937599999997</v>
      </c>
      <c r="V7" s="10">
        <v>290.52485000000001</v>
      </c>
      <c r="W7" s="10">
        <v>0</v>
      </c>
      <c r="X7" s="10">
        <v>0</v>
      </c>
      <c r="Y7" s="10">
        <v>1.1611389999999999</v>
      </c>
      <c r="Z7" s="10">
        <v>0</v>
      </c>
      <c r="AA7" s="10">
        <v>0</v>
      </c>
      <c r="AB7" s="9">
        <v>919.35718700000007</v>
      </c>
      <c r="AC7" s="12">
        <v>0.5583027794983908</v>
      </c>
      <c r="AD7" s="25">
        <v>111.76</v>
      </c>
    </row>
    <row r="8" spans="1:30" ht="12">
      <c r="A8" s="7" t="s">
        <v>128</v>
      </c>
      <c r="B8" s="8">
        <v>474.1</v>
      </c>
      <c r="C8" s="9">
        <v>0</v>
      </c>
      <c r="D8" s="9">
        <v>0</v>
      </c>
      <c r="E8" s="9">
        <v>0</v>
      </c>
      <c r="F8" s="9">
        <v>107.8</v>
      </c>
      <c r="G8" s="10">
        <v>290.60000000000002</v>
      </c>
      <c r="H8" s="10">
        <v>81.099999999999994</v>
      </c>
      <c r="I8" s="10">
        <v>0</v>
      </c>
      <c r="J8" s="10">
        <v>0</v>
      </c>
      <c r="K8" s="10">
        <v>11</v>
      </c>
      <c r="L8" s="10">
        <v>0</v>
      </c>
      <c r="M8" s="9">
        <v>0</v>
      </c>
      <c r="N8" s="9">
        <v>964.6</v>
      </c>
      <c r="O8" s="11">
        <v>-15.526753656187061</v>
      </c>
      <c r="P8" s="9">
        <v>32.042082999999998</v>
      </c>
      <c r="Q8" s="9">
        <v>0</v>
      </c>
      <c r="R8" s="9">
        <v>0</v>
      </c>
      <c r="S8" s="9">
        <v>0</v>
      </c>
      <c r="T8" s="9">
        <v>110.447912</v>
      </c>
      <c r="U8" s="10">
        <v>288.22102799999999</v>
      </c>
      <c r="V8" s="10">
        <v>174.41499899999999</v>
      </c>
      <c r="W8" s="10">
        <v>0</v>
      </c>
      <c r="X8" s="10">
        <v>0</v>
      </c>
      <c r="Y8" s="10">
        <v>30.264498</v>
      </c>
      <c r="Z8" s="10">
        <v>0</v>
      </c>
      <c r="AA8" s="10">
        <v>0</v>
      </c>
      <c r="AB8" s="9">
        <v>635.39051999999992</v>
      </c>
      <c r="AC8" s="12">
        <v>0.65870881194277409</v>
      </c>
      <c r="AD8" s="25">
        <v>64.7</v>
      </c>
    </row>
    <row r="9" spans="1:30" ht="12">
      <c r="A9" s="7" t="s">
        <v>129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9">
        <v>0</v>
      </c>
      <c r="N9" s="9">
        <v>0</v>
      </c>
      <c r="O9" s="11"/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/>
      <c r="AB9" s="9">
        <v>0</v>
      </c>
      <c r="AC9" s="12" t="e">
        <v>#DIV/0!</v>
      </c>
      <c r="AD9" s="25">
        <v>0</v>
      </c>
    </row>
    <row r="10" spans="1:30" ht="12">
      <c r="A10" s="7" t="s">
        <v>130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</v>
      </c>
      <c r="O10" s="11"/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/>
      <c r="AB10" s="9">
        <v>0</v>
      </c>
      <c r="AC10" s="12" t="e">
        <v>#DIV/0!</v>
      </c>
      <c r="AD10" s="25">
        <v>0</v>
      </c>
    </row>
    <row r="11" spans="1:30" ht="12">
      <c r="A11" s="7" t="s">
        <v>131</v>
      </c>
      <c r="B11" s="8">
        <v>806.9</v>
      </c>
      <c r="C11" s="9">
        <v>0</v>
      </c>
      <c r="D11" s="9">
        <v>14.9</v>
      </c>
      <c r="E11" s="9">
        <v>0</v>
      </c>
      <c r="F11" s="9">
        <v>130.4</v>
      </c>
      <c r="G11" s="10">
        <v>529.1</v>
      </c>
      <c r="H11" s="10">
        <v>164.1</v>
      </c>
      <c r="I11" s="10">
        <v>0</v>
      </c>
      <c r="J11" s="10">
        <v>0</v>
      </c>
      <c r="K11" s="10">
        <v>42.2</v>
      </c>
      <c r="L11" s="10">
        <v>0</v>
      </c>
      <c r="M11" s="9">
        <v>0</v>
      </c>
      <c r="N11" s="9">
        <v>1687.6</v>
      </c>
      <c r="O11" s="11">
        <v>14.09640997904131</v>
      </c>
      <c r="P11" s="9">
        <v>240.377094</v>
      </c>
      <c r="Q11" s="9">
        <v>0</v>
      </c>
      <c r="R11" s="9">
        <v>0</v>
      </c>
      <c r="S11" s="9">
        <v>0</v>
      </c>
      <c r="T11" s="9">
        <v>107.374286</v>
      </c>
      <c r="U11" s="10">
        <v>261.12361099999998</v>
      </c>
      <c r="V11" s="10">
        <v>138.033007</v>
      </c>
      <c r="W11" s="10">
        <v>0</v>
      </c>
      <c r="X11" s="10">
        <v>0</v>
      </c>
      <c r="Y11" s="10">
        <v>0.28614200000000001</v>
      </c>
      <c r="Z11" s="10">
        <v>0</v>
      </c>
      <c r="AA11" s="10">
        <v>0</v>
      </c>
      <c r="AB11" s="9">
        <v>747.19413999999995</v>
      </c>
      <c r="AC11" s="12">
        <v>0.44275547523109743</v>
      </c>
      <c r="AD11" s="25">
        <v>145.52000000000001</v>
      </c>
    </row>
    <row r="12" spans="1:30" ht="12">
      <c r="A12" s="7" t="s">
        <v>132</v>
      </c>
      <c r="B12" s="8">
        <v>675.7</v>
      </c>
      <c r="C12" s="9">
        <v>0</v>
      </c>
      <c r="D12" s="9">
        <v>0</v>
      </c>
      <c r="E12" s="9">
        <v>0</v>
      </c>
      <c r="F12" s="9">
        <v>201.1</v>
      </c>
      <c r="G12" s="10">
        <v>626.9</v>
      </c>
      <c r="H12" s="10">
        <v>213.8</v>
      </c>
      <c r="I12" s="10">
        <v>0</v>
      </c>
      <c r="J12" s="10">
        <v>0</v>
      </c>
      <c r="K12" s="10">
        <v>90.1</v>
      </c>
      <c r="L12" s="10">
        <v>0</v>
      </c>
      <c r="M12" s="9">
        <v>0</v>
      </c>
      <c r="N12" s="9">
        <v>1807.6</v>
      </c>
      <c r="O12" s="11">
        <v>13.258145363408516</v>
      </c>
      <c r="P12" s="9">
        <v>226.727419</v>
      </c>
      <c r="Q12" s="9">
        <v>0</v>
      </c>
      <c r="R12" s="9">
        <v>0</v>
      </c>
      <c r="S12" s="9">
        <v>0</v>
      </c>
      <c r="T12" s="9">
        <v>71.901076000000003</v>
      </c>
      <c r="U12" s="10">
        <v>295.94893999999999</v>
      </c>
      <c r="V12" s="10">
        <v>187.36899199999999</v>
      </c>
      <c r="W12" s="10">
        <v>0</v>
      </c>
      <c r="X12" s="10">
        <v>0</v>
      </c>
      <c r="Y12" s="10">
        <v>37.185321000000002</v>
      </c>
      <c r="Z12" s="10">
        <v>0</v>
      </c>
      <c r="AA12" s="10">
        <v>0</v>
      </c>
      <c r="AB12" s="9">
        <v>819.1317479999999</v>
      </c>
      <c r="AC12" s="12">
        <v>0.45315985173710993</v>
      </c>
      <c r="AD12" s="25">
        <v>283.39</v>
      </c>
    </row>
    <row r="13" spans="1:30" ht="12">
      <c r="A13" s="7" t="s">
        <v>133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/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/>
      <c r="AB13" s="9">
        <v>0</v>
      </c>
      <c r="AC13" s="12" t="e">
        <v>#DIV/0!</v>
      </c>
      <c r="AD13" s="25">
        <v>0</v>
      </c>
    </row>
    <row r="14" spans="1:30" ht="12">
      <c r="A14" s="7" t="s">
        <v>134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9">
        <v>0</v>
      </c>
      <c r="N14" s="9">
        <v>0</v>
      </c>
      <c r="O14" s="11"/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/>
      <c r="AB14" s="9">
        <v>0</v>
      </c>
      <c r="AC14" s="12" t="e">
        <v>#DIV/0!</v>
      </c>
      <c r="AD14" s="25">
        <v>0</v>
      </c>
    </row>
    <row r="15" spans="1:30" ht="12">
      <c r="A15" s="7" t="s">
        <v>135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0</v>
      </c>
      <c r="N15" s="9">
        <v>0</v>
      </c>
      <c r="O15" s="11"/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/>
      <c r="AB15" s="9">
        <v>0</v>
      </c>
      <c r="AC15" s="12" t="e">
        <v>#DIV/0!</v>
      </c>
      <c r="AD15" s="25">
        <v>0</v>
      </c>
    </row>
    <row r="16" spans="1:30" ht="12">
      <c r="A16" s="7" t="s">
        <v>136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9">
        <v>0</v>
      </c>
      <c r="N16" s="9">
        <v>0</v>
      </c>
      <c r="O16" s="11"/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/>
      <c r="AB16" s="9">
        <v>0</v>
      </c>
      <c r="AC16" s="12" t="e">
        <v>#DIV/0!</v>
      </c>
      <c r="AD16" s="25">
        <v>0</v>
      </c>
    </row>
    <row r="17" spans="1:30" ht="12">
      <c r="A17" s="7" t="s">
        <v>137</v>
      </c>
      <c r="B17" s="8">
        <v>493.7</v>
      </c>
      <c r="C17" s="9">
        <v>0</v>
      </c>
      <c r="D17" s="9">
        <v>0</v>
      </c>
      <c r="E17" s="9">
        <v>0</v>
      </c>
      <c r="F17" s="9">
        <v>211.1</v>
      </c>
      <c r="G17" s="10">
        <v>456.1</v>
      </c>
      <c r="H17" s="10">
        <v>127.6</v>
      </c>
      <c r="I17" s="10">
        <v>0</v>
      </c>
      <c r="J17" s="10">
        <v>0</v>
      </c>
      <c r="K17" s="10">
        <v>5.8</v>
      </c>
      <c r="L17" s="10">
        <v>0</v>
      </c>
      <c r="M17" s="9">
        <v>0</v>
      </c>
      <c r="N17" s="9">
        <v>1294.3</v>
      </c>
      <c r="O17" s="11">
        <v>23.266666666666662</v>
      </c>
      <c r="P17" s="9">
        <v>176.37106900000001</v>
      </c>
      <c r="Q17" s="9">
        <v>0</v>
      </c>
      <c r="R17" s="9">
        <v>0</v>
      </c>
      <c r="S17" s="9">
        <v>0</v>
      </c>
      <c r="T17" s="9">
        <v>86.235088000000005</v>
      </c>
      <c r="U17" s="10">
        <v>168.34356600000001</v>
      </c>
      <c r="V17" s="10">
        <v>71.690805999999995</v>
      </c>
      <c r="W17" s="10">
        <v>0</v>
      </c>
      <c r="X17" s="10">
        <v>0</v>
      </c>
      <c r="Y17" s="10">
        <v>0.40760000000000002</v>
      </c>
      <c r="Z17" s="10">
        <v>0</v>
      </c>
      <c r="AA17" s="10">
        <v>0</v>
      </c>
      <c r="AB17" s="9">
        <v>503.04812900000002</v>
      </c>
      <c r="AC17" s="12">
        <v>0.38866424244765513</v>
      </c>
      <c r="AD17" s="25">
        <v>88.27</v>
      </c>
    </row>
    <row r="18" spans="1:30" ht="12">
      <c r="A18" s="7" t="s">
        <v>138</v>
      </c>
      <c r="B18" s="8">
        <v>1018.5</v>
      </c>
      <c r="C18" s="9">
        <v>0.3</v>
      </c>
      <c r="D18" s="9">
        <v>0</v>
      </c>
      <c r="E18" s="9">
        <v>0</v>
      </c>
      <c r="F18" s="9">
        <v>300.7</v>
      </c>
      <c r="G18" s="10">
        <v>285.2</v>
      </c>
      <c r="H18" s="10">
        <v>62.2</v>
      </c>
      <c r="I18" s="10">
        <v>0</v>
      </c>
      <c r="J18" s="10">
        <v>0</v>
      </c>
      <c r="K18" s="10">
        <v>29.3</v>
      </c>
      <c r="L18" s="10">
        <v>0</v>
      </c>
      <c r="M18" s="9">
        <v>0</v>
      </c>
      <c r="N18" s="9">
        <v>1696.2</v>
      </c>
      <c r="O18" s="11"/>
      <c r="P18" s="9">
        <v>169.38554300000001</v>
      </c>
      <c r="Q18" s="9">
        <v>7.1499999999999994E-2</v>
      </c>
      <c r="R18" s="9">
        <v>0</v>
      </c>
      <c r="S18" s="9">
        <v>0</v>
      </c>
      <c r="T18" s="9">
        <v>59.522711000000001</v>
      </c>
      <c r="U18" s="10">
        <v>33.673644000000003</v>
      </c>
      <c r="V18" s="10">
        <v>5.1188909999999996</v>
      </c>
      <c r="W18" s="10">
        <v>0</v>
      </c>
      <c r="X18" s="10">
        <v>0</v>
      </c>
      <c r="Y18" s="10">
        <v>1.7290490000000001</v>
      </c>
      <c r="Z18" s="10">
        <v>0</v>
      </c>
      <c r="AA18" s="10"/>
      <c r="AB18" s="9">
        <v>269.50133800000003</v>
      </c>
      <c r="AC18" s="12">
        <v>0.15888535432142437</v>
      </c>
      <c r="AD18" s="25">
        <v>94.65</v>
      </c>
    </row>
    <row r="19" spans="1:30" ht="12">
      <c r="A19" s="7" t="s">
        <v>139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/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/>
      <c r="AB19" s="9">
        <v>0</v>
      </c>
      <c r="AC19" s="12" t="e">
        <v>#DIV/0!</v>
      </c>
      <c r="AD19" s="25">
        <v>0</v>
      </c>
    </row>
    <row r="20" spans="1:30" ht="12">
      <c r="A20" s="7" t="s">
        <v>123</v>
      </c>
      <c r="B20" s="9">
        <v>10933.600000000002</v>
      </c>
      <c r="C20" s="9">
        <v>0.3</v>
      </c>
      <c r="D20" s="9">
        <v>174.9</v>
      </c>
      <c r="E20" s="9">
        <v>0.3</v>
      </c>
      <c r="F20" s="9">
        <v>2900.9999999999995</v>
      </c>
      <c r="G20" s="10">
        <v>6661.9000000000005</v>
      </c>
      <c r="H20" s="10">
        <v>1838.4999999999998</v>
      </c>
      <c r="I20" s="10">
        <v>0</v>
      </c>
      <c r="J20" s="10">
        <v>0</v>
      </c>
      <c r="K20" s="10">
        <v>349.4</v>
      </c>
      <c r="L20" s="10">
        <v>0</v>
      </c>
      <c r="M20" s="9">
        <v>0</v>
      </c>
      <c r="N20" s="9">
        <v>22859.899999999998</v>
      </c>
      <c r="O20" s="13">
        <v>13.417114846494293</v>
      </c>
      <c r="P20" s="9">
        <v>3693.2750109999993</v>
      </c>
      <c r="Q20" s="9">
        <v>0.62150000000000005</v>
      </c>
      <c r="R20" s="9">
        <v>40.135062000000005</v>
      </c>
      <c r="S20" s="9">
        <v>0</v>
      </c>
      <c r="T20" s="9">
        <v>1700.1394920000002</v>
      </c>
      <c r="U20" s="10">
        <v>2937.5444260000004</v>
      </c>
      <c r="V20" s="10">
        <v>1826.100999</v>
      </c>
      <c r="W20" s="10">
        <v>0</v>
      </c>
      <c r="X20" s="10">
        <v>0</v>
      </c>
      <c r="Y20" s="10">
        <v>103.84723600000001</v>
      </c>
      <c r="Z20" s="10">
        <v>0</v>
      </c>
      <c r="AA20" s="10">
        <v>0</v>
      </c>
      <c r="AB20" s="9">
        <v>10301.663726000002</v>
      </c>
      <c r="AC20" s="12">
        <v>0.45064342914885908</v>
      </c>
      <c r="AD20" s="25">
        <v>1206.54</v>
      </c>
    </row>
    <row r="21" spans="1:30" ht="11.25">
      <c r="N21" s="76"/>
    </row>
    <row r="22" spans="1:30" ht="11.25">
      <c r="N22" s="77">
        <f>SUM(B20:M20)</f>
        <v>22859.9</v>
      </c>
      <c r="P22" s="78">
        <f>SUM(P6:P19)</f>
        <v>3693.2750109999993</v>
      </c>
      <c r="Q22" s="78">
        <f t="shared" ref="Q22:AD22" si="0">SUM(Q6:Q19)</f>
        <v>0.62150000000000005</v>
      </c>
      <c r="R22" s="78">
        <f t="shared" si="0"/>
        <v>40.135062000000005</v>
      </c>
      <c r="S22" s="78">
        <f t="shared" si="0"/>
        <v>0</v>
      </c>
      <c r="T22" s="78">
        <f t="shared" si="0"/>
        <v>1700.1394920000002</v>
      </c>
      <c r="U22" s="78">
        <f t="shared" si="0"/>
        <v>2937.5444260000004</v>
      </c>
      <c r="V22" s="78">
        <f t="shared" si="0"/>
        <v>1826.100999</v>
      </c>
      <c r="W22" s="78">
        <f t="shared" si="0"/>
        <v>0</v>
      </c>
      <c r="X22" s="78">
        <f t="shared" si="0"/>
        <v>0</v>
      </c>
      <c r="Y22" s="78">
        <f t="shared" si="0"/>
        <v>103.84723600000001</v>
      </c>
      <c r="Z22" s="78">
        <f t="shared" si="0"/>
        <v>0</v>
      </c>
      <c r="AA22" s="78">
        <f t="shared" si="0"/>
        <v>0</v>
      </c>
      <c r="AB22" s="78">
        <f t="shared" si="0"/>
        <v>10301.663726000002</v>
      </c>
      <c r="AC22" s="78">
        <v>0</v>
      </c>
      <c r="AD22" s="78">
        <f t="shared" si="0"/>
        <v>1206.54</v>
      </c>
    </row>
    <row r="23" spans="1:30">
      <c r="N23" s="4"/>
    </row>
    <row r="24" spans="1:30" ht="11.25">
      <c r="N24" s="77">
        <f>SUM(N6:N19)</f>
        <v>22859.899999999998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10.5"/>
  <cols>
    <col min="1" max="1" width="17" customWidth="1"/>
    <col min="2" max="2" width="19.75" customWidth="1"/>
    <col min="3" max="4" width="11.25" customWidth="1"/>
    <col min="5" max="5" width="7.75" customWidth="1"/>
    <col min="6" max="6" width="11.25" customWidth="1"/>
    <col min="7" max="7" width="15.25" customWidth="1"/>
    <col min="8" max="8" width="15" customWidth="1"/>
    <col min="9" max="9" width="5.5" customWidth="1"/>
    <col min="10" max="10" width="13.75" customWidth="1"/>
    <col min="11" max="11" width="9.5" customWidth="1"/>
    <col min="12" max="12" width="5.25" customWidth="1"/>
    <col min="13" max="13" width="9.75" customWidth="1"/>
    <col min="14" max="14" width="21.25" customWidth="1"/>
    <col min="15" max="16" width="14.25" customWidth="1"/>
    <col min="23" max="23" width="15.5" customWidth="1"/>
    <col min="25" max="25" width="15.5" customWidth="1"/>
    <col min="26" max="27" width="16.25" customWidth="1"/>
    <col min="28" max="29" width="17" customWidth="1"/>
    <col min="30" max="30" width="12.75" style="79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80" t="s">
        <v>191</v>
      </c>
    </row>
    <row r="6" spans="1:30" ht="12">
      <c r="A6" s="7" t="s">
        <v>21</v>
      </c>
      <c r="B6" s="8">
        <v>8277.8257400000002</v>
      </c>
      <c r="C6" s="9">
        <v>321.43609500000002</v>
      </c>
      <c r="D6" s="9">
        <v>336.397133</v>
      </c>
      <c r="E6" s="9">
        <v>186.43264600000001</v>
      </c>
      <c r="F6" s="9">
        <v>282.27956499999999</v>
      </c>
      <c r="G6" s="10">
        <v>3723.4511000000002</v>
      </c>
      <c r="H6" s="10">
        <v>902.9519130000001</v>
      </c>
      <c r="I6" s="10">
        <v>0</v>
      </c>
      <c r="J6" s="10">
        <v>0.379494</v>
      </c>
      <c r="K6" s="10">
        <v>484.026791</v>
      </c>
      <c r="L6" s="10">
        <v>0.73997999999999997</v>
      </c>
      <c r="M6" s="9">
        <v>2.4809999999999999</v>
      </c>
      <c r="N6" s="9">
        <v>14518.401457000004</v>
      </c>
      <c r="O6" s="11">
        <v>29.841544951706211</v>
      </c>
      <c r="P6" s="9">
        <v>2495.75389</v>
      </c>
      <c r="Q6" s="9">
        <v>5.3814000000000001E-2</v>
      </c>
      <c r="R6" s="9">
        <v>63.335643000000005</v>
      </c>
      <c r="S6" s="9">
        <v>18.968985999999997</v>
      </c>
      <c r="T6" s="9">
        <v>146.598039</v>
      </c>
      <c r="U6" s="10">
        <v>1359.0887260000004</v>
      </c>
      <c r="V6" s="10">
        <v>802.99325899999997</v>
      </c>
      <c r="W6" s="10">
        <v>0</v>
      </c>
      <c r="X6" s="10">
        <v>0</v>
      </c>
      <c r="Y6" s="10">
        <v>18.581208</v>
      </c>
      <c r="Z6" s="10">
        <v>0.43252600000000002</v>
      </c>
      <c r="AA6" s="10">
        <v>0</v>
      </c>
      <c r="AB6" s="9">
        <v>4905.8060909999995</v>
      </c>
      <c r="AC6" s="12">
        <v>0.33790263380784802</v>
      </c>
      <c r="AD6" s="79">
        <v>740.27869699999985</v>
      </c>
    </row>
    <row r="7" spans="1:30" ht="12">
      <c r="A7" s="7" t="s">
        <v>22</v>
      </c>
      <c r="B7" s="8">
        <v>81.000608</v>
      </c>
      <c r="C7" s="9">
        <v>1.177</v>
      </c>
      <c r="D7" s="9">
        <v>0</v>
      </c>
      <c r="E7" s="9">
        <v>9.1992999999999991</v>
      </c>
      <c r="F7" s="9">
        <v>52.263399999999997</v>
      </c>
      <c r="G7" s="10">
        <v>410.25676999999996</v>
      </c>
      <c r="H7" s="10">
        <v>155.55421699999999</v>
      </c>
      <c r="I7" s="10">
        <v>0</v>
      </c>
      <c r="J7" s="10">
        <v>0</v>
      </c>
      <c r="K7" s="10">
        <v>13.66169</v>
      </c>
      <c r="L7" s="10">
        <v>0</v>
      </c>
      <c r="M7" s="9">
        <v>0.50700000000000001</v>
      </c>
      <c r="N7" s="9">
        <v>723.61998499999993</v>
      </c>
      <c r="O7" s="11">
        <v>-10.621647121316025</v>
      </c>
      <c r="P7" s="9">
        <v>19.052647</v>
      </c>
      <c r="Q7" s="9">
        <v>2.0119000000000001E-2</v>
      </c>
      <c r="R7" s="9">
        <v>0</v>
      </c>
      <c r="S7" s="9">
        <v>6.770296000000001</v>
      </c>
      <c r="T7" s="9">
        <v>8.3546000000000009E-2</v>
      </c>
      <c r="U7" s="10">
        <v>170.34917800000002</v>
      </c>
      <c r="V7" s="10">
        <v>129.12660500000001</v>
      </c>
      <c r="W7" s="10">
        <v>0</v>
      </c>
      <c r="X7" s="10">
        <v>0</v>
      </c>
      <c r="Y7" s="10">
        <v>2.2724570000000002</v>
      </c>
      <c r="Z7" s="10">
        <v>0</v>
      </c>
      <c r="AA7" s="10">
        <v>0</v>
      </c>
      <c r="AB7" s="9">
        <v>327.67484800000005</v>
      </c>
      <c r="AC7" s="12">
        <v>0.45282725020371029</v>
      </c>
      <c r="AD7" s="79">
        <v>103.13030000000001</v>
      </c>
    </row>
    <row r="8" spans="1:30" ht="12">
      <c r="A8" s="7" t="s">
        <v>23</v>
      </c>
      <c r="B8" s="8">
        <v>9.5195919999999994</v>
      </c>
      <c r="C8" s="9">
        <v>0.12</v>
      </c>
      <c r="D8" s="9">
        <v>0</v>
      </c>
      <c r="E8" s="9">
        <v>0</v>
      </c>
      <c r="F8" s="9">
        <v>2.68</v>
      </c>
      <c r="G8" s="10">
        <v>101.59799999999998</v>
      </c>
      <c r="H8" s="10">
        <v>27.010895000000001</v>
      </c>
      <c r="I8" s="10">
        <v>0</v>
      </c>
      <c r="J8" s="10">
        <v>0</v>
      </c>
      <c r="K8" s="10">
        <v>11.116019</v>
      </c>
      <c r="L8" s="10">
        <v>1.998</v>
      </c>
      <c r="M8" s="9">
        <v>1.8</v>
      </c>
      <c r="N8" s="9">
        <v>155.84250599999999</v>
      </c>
      <c r="O8" s="11">
        <v>-38.146207590999722</v>
      </c>
      <c r="P8" s="9">
        <v>4.0587999999999999E-2</v>
      </c>
      <c r="Q8" s="9">
        <v>0</v>
      </c>
      <c r="R8" s="9">
        <v>0</v>
      </c>
      <c r="S8" s="9">
        <v>0</v>
      </c>
      <c r="T8" s="9">
        <v>1.14E-3</v>
      </c>
      <c r="U8" s="10">
        <v>79.317781999999994</v>
      </c>
      <c r="V8" s="10">
        <v>43.525314999999999</v>
      </c>
      <c r="W8" s="10">
        <v>0</v>
      </c>
      <c r="X8" s="10">
        <v>0</v>
      </c>
      <c r="Y8" s="10">
        <v>7.6465999999999992E-2</v>
      </c>
      <c r="Z8" s="10">
        <v>0</v>
      </c>
      <c r="AA8" s="10">
        <v>0</v>
      </c>
      <c r="AB8" s="9">
        <v>122.961291</v>
      </c>
      <c r="AC8" s="12">
        <v>0.78900997010404861</v>
      </c>
      <c r="AD8" s="79">
        <v>45.619799999999998</v>
      </c>
    </row>
    <row r="9" spans="1:30" ht="12">
      <c r="A9" s="7" t="s">
        <v>24</v>
      </c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9"/>
      <c r="O9" s="11"/>
      <c r="P9" s="9"/>
      <c r="Q9" s="9"/>
      <c r="R9" s="9"/>
      <c r="S9" s="9"/>
      <c r="T9" s="9"/>
      <c r="U9" s="10"/>
      <c r="V9" s="10"/>
      <c r="W9" s="10"/>
      <c r="X9" s="10"/>
      <c r="Y9" s="10"/>
      <c r="Z9" s="10"/>
      <c r="AA9" s="10"/>
      <c r="AB9" s="9"/>
      <c r="AC9" s="12"/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11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/>
      <c r="AC10" s="12"/>
    </row>
    <row r="11" spans="1:30" ht="12">
      <c r="A11" s="7" t="s">
        <v>26</v>
      </c>
      <c r="B11" s="8">
        <v>50.587528999999996</v>
      </c>
      <c r="C11" s="9">
        <v>56.405999999999999</v>
      </c>
      <c r="D11" s="9">
        <v>0</v>
      </c>
      <c r="E11" s="9">
        <v>1.4419999999999999</v>
      </c>
      <c r="F11" s="9">
        <v>226.40960099999998</v>
      </c>
      <c r="G11" s="10">
        <v>646.13850000000002</v>
      </c>
      <c r="H11" s="10">
        <v>148.89644999999999</v>
      </c>
      <c r="I11" s="10">
        <v>0</v>
      </c>
      <c r="J11" s="10">
        <v>0</v>
      </c>
      <c r="K11" s="10">
        <v>0.02</v>
      </c>
      <c r="L11" s="10">
        <v>45.042623999999996</v>
      </c>
      <c r="M11" s="9">
        <v>10.641</v>
      </c>
      <c r="N11" s="9">
        <v>1185.5837039999999</v>
      </c>
      <c r="O11" s="11">
        <v>262.77799156011838</v>
      </c>
      <c r="P11" s="9">
        <v>1.5599999999999999E-2</v>
      </c>
      <c r="Q11" s="9">
        <v>0.40500000000000003</v>
      </c>
      <c r="R11" s="9">
        <v>2</v>
      </c>
      <c r="S11" s="9">
        <v>1.125</v>
      </c>
      <c r="T11" s="9">
        <v>11.50695</v>
      </c>
      <c r="U11" s="10">
        <v>125.75883899999999</v>
      </c>
      <c r="V11" s="10">
        <v>132.103328</v>
      </c>
      <c r="W11" s="10">
        <v>0</v>
      </c>
      <c r="X11" s="10">
        <v>0</v>
      </c>
      <c r="Y11" s="10">
        <v>0.24931599999999998</v>
      </c>
      <c r="Z11" s="10">
        <v>11.511372</v>
      </c>
      <c r="AA11" s="10">
        <v>0</v>
      </c>
      <c r="AB11" s="9">
        <v>284.67540500000001</v>
      </c>
      <c r="AC11" s="12">
        <v>0.24011413453098546</v>
      </c>
      <c r="AD11" s="79">
        <v>101.1910000000001</v>
      </c>
    </row>
    <row r="12" spans="1:30" ht="12">
      <c r="A12" s="7" t="s">
        <v>27</v>
      </c>
      <c r="B12" s="8">
        <v>26.717714000000001</v>
      </c>
      <c r="C12" s="9">
        <v>-0.18060000000000001</v>
      </c>
      <c r="D12" s="9">
        <v>0</v>
      </c>
      <c r="E12" s="9">
        <v>17.615549999999999</v>
      </c>
      <c r="F12" s="9">
        <v>1.26</v>
      </c>
      <c r="G12" s="10">
        <v>240.55679999999998</v>
      </c>
      <c r="H12" s="10">
        <v>92.519262999999995</v>
      </c>
      <c r="I12" s="10">
        <v>0</v>
      </c>
      <c r="J12" s="10">
        <v>0</v>
      </c>
      <c r="K12" s="10">
        <v>16.504981000000001</v>
      </c>
      <c r="L12" s="10">
        <v>0</v>
      </c>
      <c r="M12" s="9">
        <v>9.1999999999999998E-2</v>
      </c>
      <c r="N12" s="9">
        <v>395.0857079999999</v>
      </c>
      <c r="O12" s="11">
        <v>-5.1730800901351852</v>
      </c>
      <c r="P12" s="9">
        <v>0</v>
      </c>
      <c r="Q12" s="9">
        <v>4.6200000000000001E-4</v>
      </c>
      <c r="R12" s="9">
        <v>0.651559</v>
      </c>
      <c r="S12" s="9">
        <v>1.1456000000000001E-2</v>
      </c>
      <c r="T12" s="9">
        <v>1.57281</v>
      </c>
      <c r="U12" s="10">
        <v>99.802266999999986</v>
      </c>
      <c r="V12" s="10">
        <v>104.11725600000001</v>
      </c>
      <c r="W12" s="10">
        <v>0</v>
      </c>
      <c r="X12" s="10">
        <v>0</v>
      </c>
      <c r="Y12" s="10">
        <v>38.69061</v>
      </c>
      <c r="Z12" s="10">
        <v>0.139122</v>
      </c>
      <c r="AA12" s="10">
        <v>0</v>
      </c>
      <c r="AB12" s="9">
        <v>244.98554199999998</v>
      </c>
      <c r="AC12" s="12">
        <v>0.62008201521680972</v>
      </c>
      <c r="AD12" s="79">
        <v>109.2486</v>
      </c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/>
      <c r="AC13" s="12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11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9"/>
      <c r="AC14" s="12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/>
      <c r="O15" s="11"/>
      <c r="P15" s="9"/>
      <c r="Q15" s="9"/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9"/>
      <c r="AC15" s="12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/>
      <c r="AC16" s="12"/>
    </row>
    <row r="17" spans="1:30" ht="12">
      <c r="A17" s="7" t="s">
        <v>32</v>
      </c>
      <c r="B17" s="8">
        <v>31.562158</v>
      </c>
      <c r="C17" s="9">
        <v>0.73199999999999998</v>
      </c>
      <c r="D17" s="9">
        <v>6.6066050000000001</v>
      </c>
      <c r="E17" s="9">
        <v>0</v>
      </c>
      <c r="F17" s="9">
        <v>14.763210000000001</v>
      </c>
      <c r="G17" s="10">
        <v>133.01570000000001</v>
      </c>
      <c r="H17" s="10">
        <v>47.987900000000003</v>
      </c>
      <c r="I17" s="10">
        <v>0</v>
      </c>
      <c r="J17" s="10">
        <v>0</v>
      </c>
      <c r="K17" s="10">
        <v>32.362794999999998</v>
      </c>
      <c r="L17" s="10">
        <v>0.51929999999999998</v>
      </c>
      <c r="M17" s="9">
        <v>9.1999999999999998E-2</v>
      </c>
      <c r="N17" s="9">
        <v>267.64166799999998</v>
      </c>
      <c r="O17" s="11">
        <v>120.39089215198882</v>
      </c>
      <c r="P17" s="9">
        <v>0.90370799999999996</v>
      </c>
      <c r="Q17" s="9">
        <v>0</v>
      </c>
      <c r="R17" s="9">
        <v>0</v>
      </c>
      <c r="S17" s="9">
        <v>0</v>
      </c>
      <c r="T17" s="9">
        <v>1.2958020000000001</v>
      </c>
      <c r="U17" s="10">
        <v>29.684468999999993</v>
      </c>
      <c r="V17" s="10">
        <v>12.482998</v>
      </c>
      <c r="W17" s="10">
        <v>0</v>
      </c>
      <c r="X17" s="10">
        <v>0</v>
      </c>
      <c r="Y17" s="10">
        <v>0.25675799999999999</v>
      </c>
      <c r="Z17" s="10">
        <v>0</v>
      </c>
      <c r="AA17" s="10">
        <v>0</v>
      </c>
      <c r="AB17" s="9">
        <v>44.623734999999989</v>
      </c>
      <c r="AC17" s="12">
        <v>0.16672940104378661</v>
      </c>
      <c r="AD17" s="79">
        <v>61.017499999999991</v>
      </c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/>
      <c r="O18" s="11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/>
      <c r="AC18" s="12"/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11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/>
      <c r="AC19" s="12"/>
    </row>
    <row r="20" spans="1:30" ht="12">
      <c r="A20" s="7" t="s">
        <v>18</v>
      </c>
      <c r="B20" s="9">
        <v>8477.2133410000024</v>
      </c>
      <c r="C20" s="9">
        <v>379.69049500000006</v>
      </c>
      <c r="D20" s="9">
        <v>343.003738</v>
      </c>
      <c r="E20" s="9">
        <v>214.68949600000002</v>
      </c>
      <c r="F20" s="9">
        <v>579.65577599999995</v>
      </c>
      <c r="G20" s="10">
        <v>5255.0168700000004</v>
      </c>
      <c r="H20" s="10">
        <v>1374.9206380000001</v>
      </c>
      <c r="I20" s="10">
        <v>0</v>
      </c>
      <c r="J20" s="10">
        <v>0.379494</v>
      </c>
      <c r="K20" s="10">
        <v>557.69227599999999</v>
      </c>
      <c r="L20" s="10">
        <v>48.299903999999998</v>
      </c>
      <c r="M20" s="9">
        <v>15.613000000000001</v>
      </c>
      <c r="N20" s="9">
        <v>17246.175028000005</v>
      </c>
      <c r="O20" s="13">
        <v>31.569011045280536</v>
      </c>
      <c r="P20" s="9">
        <v>2515.7664329999998</v>
      </c>
      <c r="Q20" s="9">
        <v>0.47939500000000007</v>
      </c>
      <c r="R20" s="9">
        <v>65.987202000000011</v>
      </c>
      <c r="S20" s="9">
        <v>26.875737999999998</v>
      </c>
      <c r="T20" s="9">
        <v>161.05828700000001</v>
      </c>
      <c r="U20" s="10">
        <v>1864.0012610000006</v>
      </c>
      <c r="V20" s="10">
        <v>1224.348761</v>
      </c>
      <c r="W20" s="10">
        <v>0</v>
      </c>
      <c r="X20" s="10">
        <v>0</v>
      </c>
      <c r="Y20" s="10">
        <v>60.126815000000001</v>
      </c>
      <c r="Z20" s="10">
        <v>12.083019999999999</v>
      </c>
      <c r="AA20" s="10">
        <v>0</v>
      </c>
      <c r="AB20" s="9">
        <v>5930.7269120000001</v>
      </c>
      <c r="AC20" s="12">
        <v>0.34388650830524309</v>
      </c>
      <c r="AD20" s="79">
        <v>1160.485897</v>
      </c>
    </row>
    <row r="21" spans="1:30" ht="11.25">
      <c r="N21" s="76"/>
    </row>
    <row r="22" spans="1:30" ht="11.25">
      <c r="N22" s="77">
        <f>SUM(N6:N19)</f>
        <v>17246.175028000001</v>
      </c>
      <c r="P22" s="78">
        <f>SUM(P6:P19)</f>
        <v>2515.7664329999998</v>
      </c>
      <c r="Q22" s="78">
        <f t="shared" ref="Q22:AA22" si="0">SUM(Q6:Q19)</f>
        <v>0.47939500000000007</v>
      </c>
      <c r="R22" s="78">
        <f t="shared" si="0"/>
        <v>65.987202000000011</v>
      </c>
      <c r="S22" s="78">
        <f t="shared" si="0"/>
        <v>26.875737999999998</v>
      </c>
      <c r="T22" s="78">
        <f t="shared" si="0"/>
        <v>161.05828700000001</v>
      </c>
      <c r="U22" s="78">
        <f t="shared" si="0"/>
        <v>1864.0012610000006</v>
      </c>
      <c r="V22" s="78">
        <f t="shared" si="0"/>
        <v>1224.348761</v>
      </c>
      <c r="W22" s="78">
        <f t="shared" si="0"/>
        <v>0</v>
      </c>
      <c r="X22" s="78">
        <f t="shared" si="0"/>
        <v>0</v>
      </c>
      <c r="Y22" s="78">
        <f t="shared" si="0"/>
        <v>60.126815000000001</v>
      </c>
      <c r="Z22" s="78">
        <f t="shared" si="0"/>
        <v>12.083019999999999</v>
      </c>
      <c r="AA22" s="78">
        <f t="shared" si="0"/>
        <v>0</v>
      </c>
      <c r="AB22" s="78">
        <f>SUM(AB6:AB19)</f>
        <v>5930.7269119999992</v>
      </c>
      <c r="AC22" s="79"/>
      <c r="AD22" s="78">
        <f>SUM(AD6:AD19)</f>
        <v>1160.485897</v>
      </c>
    </row>
    <row r="24" spans="1:30">
      <c r="N24" s="109">
        <f>SUM(B20:M20)</f>
        <v>17246.175028000005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2" max="2" width="16.5" customWidth="1"/>
    <col min="3" max="3" width="9.5" customWidth="1"/>
    <col min="4" max="4" width="10.5" customWidth="1"/>
    <col min="5" max="5" width="12" customWidth="1"/>
    <col min="6" max="6" width="17" customWidth="1"/>
    <col min="7" max="8" width="17.25" customWidth="1"/>
    <col min="9" max="9" width="5.75" customWidth="1"/>
    <col min="10" max="10" width="7.75" customWidth="1"/>
    <col min="11" max="11" width="20.75" customWidth="1"/>
    <col min="12" max="12" width="11.25" customWidth="1"/>
    <col min="13" max="13" width="6.75" customWidth="1"/>
    <col min="14" max="14" width="14.75" customWidth="1"/>
    <col min="15" max="15" width="14.25" customWidth="1"/>
    <col min="16" max="16" width="10.25" bestFit="1" customWidth="1"/>
    <col min="17" max="17" width="10" customWidth="1"/>
    <col min="18" max="19" width="10.5" bestFit="1" customWidth="1"/>
    <col min="20" max="20" width="10.25" bestFit="1" customWidth="1"/>
    <col min="21" max="21" width="14" bestFit="1" customWidth="1"/>
    <col min="22" max="22" width="12" bestFit="1" customWidth="1"/>
    <col min="23" max="23" width="10.25" customWidth="1"/>
    <col min="24" max="24" width="10.25" bestFit="1" customWidth="1"/>
    <col min="25" max="25" width="15.5" customWidth="1"/>
    <col min="26" max="26" width="10.5" customWidth="1"/>
    <col min="27" max="27" width="10.75" customWidth="1"/>
    <col min="28" max="29" width="17" customWidth="1"/>
    <col min="30" max="30" width="14.7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36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7" t="s">
        <v>193</v>
      </c>
    </row>
    <row r="6" spans="1:30" ht="14.25">
      <c r="A6" s="7" t="s">
        <v>21</v>
      </c>
      <c r="B6" s="81">
        <v>97.68</v>
      </c>
      <c r="C6" s="81"/>
      <c r="D6" s="81">
        <v>12.13</v>
      </c>
      <c r="E6" s="81">
        <v>58.48</v>
      </c>
      <c r="F6" s="81">
        <v>275.55</v>
      </c>
      <c r="G6" s="82">
        <v>5508.16</v>
      </c>
      <c r="H6" s="82">
        <v>1852.73</v>
      </c>
      <c r="I6" s="29"/>
      <c r="J6" s="29"/>
      <c r="K6" s="82">
        <v>206.28</v>
      </c>
      <c r="L6" s="83"/>
      <c r="M6" s="81"/>
      <c r="N6" s="81">
        <v>8011.0099999999993</v>
      </c>
      <c r="O6" s="84">
        <v>-22.686526267400883</v>
      </c>
      <c r="P6" s="81">
        <v>3.16</v>
      </c>
      <c r="Q6" s="85"/>
      <c r="R6" s="81">
        <v>228.14</v>
      </c>
      <c r="S6" s="81">
        <v>31.46</v>
      </c>
      <c r="T6" s="81">
        <v>3.55</v>
      </c>
      <c r="U6" s="82">
        <v>3512.45</v>
      </c>
      <c r="V6" s="82">
        <v>1697.18</v>
      </c>
      <c r="W6" s="82"/>
      <c r="X6" s="82"/>
      <c r="Y6" s="82">
        <v>127.68</v>
      </c>
      <c r="Z6" s="82">
        <v>0.55000000000000004</v>
      </c>
      <c r="AA6" s="82"/>
      <c r="AB6" s="81">
        <v>5604.17</v>
      </c>
      <c r="AC6" s="86">
        <v>0.69955848263826914</v>
      </c>
      <c r="AD6" s="87">
        <v>1170.81</v>
      </c>
    </row>
    <row r="7" spans="1:30" ht="12">
      <c r="A7" s="7" t="s">
        <v>22</v>
      </c>
      <c r="B7" s="81">
        <v>54.5</v>
      </c>
      <c r="C7" s="88"/>
      <c r="D7" s="88"/>
      <c r="E7" s="88">
        <v>38.6</v>
      </c>
      <c r="F7" s="88">
        <v>56.15</v>
      </c>
      <c r="G7" s="83">
        <v>1757.72</v>
      </c>
      <c r="H7" s="83">
        <v>855.76</v>
      </c>
      <c r="I7" s="83"/>
      <c r="J7" s="83"/>
      <c r="K7" s="83">
        <v>9.19</v>
      </c>
      <c r="L7" s="83"/>
      <c r="M7" s="88"/>
      <c r="N7" s="81">
        <v>2771.92</v>
      </c>
      <c r="O7" s="84">
        <v>-16.662307245958516</v>
      </c>
      <c r="P7" s="88">
        <v>17.649999999999999</v>
      </c>
      <c r="Q7" s="88"/>
      <c r="R7" s="88"/>
      <c r="S7" s="88">
        <v>4.68</v>
      </c>
      <c r="T7" s="88">
        <v>68.680000000000007</v>
      </c>
      <c r="U7" s="83">
        <v>815.83</v>
      </c>
      <c r="V7" s="83">
        <v>636.21</v>
      </c>
      <c r="W7" s="83"/>
      <c r="X7" s="83"/>
      <c r="Y7" s="83">
        <v>0.46</v>
      </c>
      <c r="Z7" s="83"/>
      <c r="AA7" s="83"/>
      <c r="AB7" s="81">
        <v>1543.5100000000002</v>
      </c>
      <c r="AC7" s="86">
        <v>0.55683785967849009</v>
      </c>
      <c r="AD7" s="89">
        <v>383.48</v>
      </c>
    </row>
    <row r="8" spans="1:30" ht="12">
      <c r="A8" s="7" t="s">
        <v>23</v>
      </c>
      <c r="B8" s="81">
        <v>3.2</v>
      </c>
      <c r="C8" s="88"/>
      <c r="D8" s="88"/>
      <c r="E8" s="88"/>
      <c r="F8" s="88">
        <v>0.67</v>
      </c>
      <c r="G8" s="83">
        <v>396.64</v>
      </c>
      <c r="H8" s="83">
        <v>122.27</v>
      </c>
      <c r="I8" s="83"/>
      <c r="J8" s="83"/>
      <c r="K8" s="83">
        <v>0.36</v>
      </c>
      <c r="L8" s="90"/>
      <c r="M8" s="91"/>
      <c r="N8" s="81">
        <v>523.14</v>
      </c>
      <c r="O8" s="84">
        <v>54.523704031900742</v>
      </c>
      <c r="P8" s="88">
        <v>0.38</v>
      </c>
      <c r="Q8" s="88"/>
      <c r="R8" s="88"/>
      <c r="S8" s="88"/>
      <c r="T8" s="92">
        <v>4.9000000000000004</v>
      </c>
      <c r="U8" s="83">
        <v>179.56</v>
      </c>
      <c r="V8" s="83">
        <v>103.94</v>
      </c>
      <c r="W8" s="83"/>
      <c r="X8" s="83"/>
      <c r="Y8" s="83">
        <v>43.58</v>
      </c>
      <c r="Z8" s="90"/>
      <c r="AA8" s="90"/>
      <c r="AB8" s="81">
        <v>332.35999999999996</v>
      </c>
      <c r="AC8" s="86">
        <v>0.63531750583017921</v>
      </c>
      <c r="AD8" s="87">
        <v>117.23</v>
      </c>
    </row>
    <row r="9" spans="1:30" ht="14.25">
      <c r="A9" s="7" t="s">
        <v>24</v>
      </c>
      <c r="B9" s="81">
        <v>28.23</v>
      </c>
      <c r="C9" s="93"/>
      <c r="D9" s="81">
        <v>169</v>
      </c>
      <c r="E9" s="81"/>
      <c r="F9" s="81"/>
      <c r="G9" s="82">
        <v>76.5</v>
      </c>
      <c r="H9" s="82">
        <v>35.44</v>
      </c>
      <c r="I9" s="82"/>
      <c r="J9" s="82"/>
      <c r="K9" s="82">
        <v>120.85</v>
      </c>
      <c r="L9" s="83"/>
      <c r="M9" s="81"/>
      <c r="N9" s="81">
        <v>430.02</v>
      </c>
      <c r="O9" s="84">
        <v>43.120548492311769</v>
      </c>
      <c r="P9" s="81">
        <v>0.47</v>
      </c>
      <c r="Q9" s="26"/>
      <c r="R9" s="26"/>
      <c r="S9" s="81">
        <v>2.14</v>
      </c>
      <c r="T9" s="26"/>
      <c r="U9" s="82">
        <v>78.52</v>
      </c>
      <c r="V9" s="82">
        <v>83.59</v>
      </c>
      <c r="W9" s="29"/>
      <c r="X9" s="29"/>
      <c r="Y9" s="82">
        <v>5.14</v>
      </c>
      <c r="Z9" s="29"/>
      <c r="AA9" s="29"/>
      <c r="AB9" s="81">
        <v>169.85999999999999</v>
      </c>
      <c r="AC9" s="86">
        <v>0.39500488349379098</v>
      </c>
      <c r="AD9" s="87">
        <v>24.32</v>
      </c>
    </row>
    <row r="10" spans="1:30" ht="14.25">
      <c r="A10" s="7" t="s">
        <v>25</v>
      </c>
      <c r="B10" s="94"/>
      <c r="C10" s="95"/>
      <c r="D10" s="94"/>
      <c r="E10" s="94"/>
      <c r="F10" s="94"/>
      <c r="G10" s="96"/>
      <c r="H10" s="96"/>
      <c r="I10" s="96"/>
      <c r="J10" s="96"/>
      <c r="K10" s="96"/>
      <c r="L10" s="90"/>
      <c r="M10" s="94"/>
      <c r="N10" s="94"/>
      <c r="O10" s="84"/>
      <c r="P10" s="94"/>
      <c r="Q10" s="97"/>
      <c r="R10" s="97"/>
      <c r="S10" s="94"/>
      <c r="T10" s="97"/>
      <c r="U10" s="96"/>
      <c r="V10" s="96"/>
      <c r="W10" s="98"/>
      <c r="X10" s="98"/>
      <c r="Y10" s="96"/>
      <c r="Z10" s="98"/>
      <c r="AA10" s="98"/>
      <c r="AB10" s="94"/>
      <c r="AC10" s="86"/>
      <c r="AD10" s="87"/>
    </row>
    <row r="11" spans="1:30" ht="12">
      <c r="A11" s="7" t="s">
        <v>26</v>
      </c>
      <c r="B11" s="81">
        <v>0.04</v>
      </c>
      <c r="C11" s="99"/>
      <c r="D11" s="99">
        <v>2.72</v>
      </c>
      <c r="E11" s="81"/>
      <c r="F11" s="81">
        <v>1.84</v>
      </c>
      <c r="G11" s="82">
        <v>851.08</v>
      </c>
      <c r="H11" s="82">
        <v>304.70999999999998</v>
      </c>
      <c r="I11" s="100"/>
      <c r="J11" s="100"/>
      <c r="K11" s="82">
        <v>6.63</v>
      </c>
      <c r="L11" s="101"/>
      <c r="M11" s="99"/>
      <c r="N11" s="81">
        <v>1167.0200000000002</v>
      </c>
      <c r="O11" s="84">
        <v>-2.6379897216845483</v>
      </c>
      <c r="P11" s="94"/>
      <c r="Q11" s="94"/>
      <c r="R11" s="81"/>
      <c r="S11" s="81"/>
      <c r="T11" s="81"/>
      <c r="U11" s="82">
        <v>627.58000000000004</v>
      </c>
      <c r="V11" s="82">
        <v>313.77999999999997</v>
      </c>
      <c r="W11" s="82"/>
      <c r="X11" s="82"/>
      <c r="Y11" s="82"/>
      <c r="Z11" s="82"/>
      <c r="AA11" s="82"/>
      <c r="AB11" s="81">
        <v>941.36</v>
      </c>
      <c r="AC11" s="86">
        <v>0.80663570461517353</v>
      </c>
      <c r="AD11" s="87">
        <v>384.56</v>
      </c>
    </row>
    <row r="12" spans="1:30" ht="12">
      <c r="A12" s="7" t="s">
        <v>27</v>
      </c>
      <c r="B12" s="94"/>
      <c r="C12" s="97"/>
      <c r="D12" s="97"/>
      <c r="E12" s="94"/>
      <c r="F12" s="97"/>
      <c r="G12" s="98"/>
      <c r="H12" s="98"/>
      <c r="I12" s="98"/>
      <c r="J12" s="98"/>
      <c r="K12" s="98"/>
      <c r="L12" s="90"/>
      <c r="M12" s="97"/>
      <c r="N12" s="94"/>
      <c r="O12" s="84"/>
      <c r="P12" s="97"/>
      <c r="Q12" s="97"/>
      <c r="R12" s="97"/>
      <c r="S12" s="97"/>
      <c r="T12" s="97"/>
      <c r="U12" s="98"/>
      <c r="V12" s="98"/>
      <c r="W12" s="98"/>
      <c r="X12" s="98"/>
      <c r="Y12" s="98"/>
      <c r="Z12" s="98"/>
      <c r="AA12" s="98"/>
      <c r="AB12" s="94"/>
      <c r="AC12" s="86"/>
      <c r="AD12" s="102"/>
    </row>
    <row r="13" spans="1:30" ht="12">
      <c r="A13" s="7" t="s">
        <v>28</v>
      </c>
      <c r="B13" s="103"/>
      <c r="C13" s="97"/>
      <c r="D13" s="97"/>
      <c r="E13" s="94"/>
      <c r="F13" s="97"/>
      <c r="G13" s="98"/>
      <c r="H13" s="98"/>
      <c r="I13" s="98"/>
      <c r="J13" s="98"/>
      <c r="K13" s="98"/>
      <c r="L13" s="90"/>
      <c r="M13" s="97"/>
      <c r="N13" s="94"/>
      <c r="O13" s="84"/>
      <c r="P13" s="97"/>
      <c r="Q13" s="97"/>
      <c r="R13" s="97"/>
      <c r="S13" s="97"/>
      <c r="T13" s="97"/>
      <c r="U13" s="98"/>
      <c r="V13" s="98"/>
      <c r="W13" s="98"/>
      <c r="X13" s="98"/>
      <c r="Y13" s="98"/>
      <c r="Z13" s="98"/>
      <c r="AA13" s="98"/>
      <c r="AB13" s="94"/>
      <c r="AC13" s="86"/>
      <c r="AD13" s="102"/>
    </row>
    <row r="14" spans="1:30" ht="12">
      <c r="A14" s="7" t="s">
        <v>29</v>
      </c>
      <c r="B14" s="103"/>
      <c r="C14" s="97"/>
      <c r="D14" s="97"/>
      <c r="E14" s="94"/>
      <c r="F14" s="97"/>
      <c r="G14" s="98"/>
      <c r="H14" s="98"/>
      <c r="I14" s="98"/>
      <c r="J14" s="98"/>
      <c r="K14" s="98"/>
      <c r="L14" s="90"/>
      <c r="M14" s="97"/>
      <c r="N14" s="94"/>
      <c r="O14" s="84"/>
      <c r="P14" s="97"/>
      <c r="Q14" s="97"/>
      <c r="R14" s="97"/>
      <c r="S14" s="97"/>
      <c r="T14" s="97"/>
      <c r="U14" s="98"/>
      <c r="V14" s="98"/>
      <c r="W14" s="98"/>
      <c r="X14" s="98"/>
      <c r="Y14" s="98"/>
      <c r="Z14" s="98"/>
      <c r="AA14" s="98"/>
      <c r="AB14" s="94"/>
      <c r="AC14" s="104"/>
      <c r="AD14" s="102"/>
    </row>
    <row r="15" spans="1:30" ht="12">
      <c r="A15" s="7" t="s">
        <v>30</v>
      </c>
      <c r="B15" s="105"/>
      <c r="C15" s="97"/>
      <c r="D15" s="97"/>
      <c r="E15" s="94"/>
      <c r="F15" s="97"/>
      <c r="G15" s="98"/>
      <c r="H15" s="98"/>
      <c r="I15" s="98"/>
      <c r="J15" s="98"/>
      <c r="K15" s="98"/>
      <c r="L15" s="90"/>
      <c r="M15" s="97"/>
      <c r="N15" s="94"/>
      <c r="O15" s="84"/>
      <c r="P15" s="97"/>
      <c r="Q15" s="97"/>
      <c r="R15" s="97"/>
      <c r="S15" s="97"/>
      <c r="T15" s="97"/>
      <c r="U15" s="98"/>
      <c r="V15" s="98"/>
      <c r="W15" s="98"/>
      <c r="X15" s="98"/>
      <c r="Y15" s="98"/>
      <c r="Z15" s="98"/>
      <c r="AA15" s="98"/>
      <c r="AB15" s="94"/>
      <c r="AC15" s="104"/>
      <c r="AD15" s="102"/>
    </row>
    <row r="16" spans="1:30" ht="12">
      <c r="A16" s="7" t="s">
        <v>31</v>
      </c>
      <c r="B16" s="105"/>
      <c r="C16" s="97"/>
      <c r="D16" s="97"/>
      <c r="E16" s="94"/>
      <c r="F16" s="97"/>
      <c r="G16" s="98"/>
      <c r="H16" s="98"/>
      <c r="I16" s="98"/>
      <c r="J16" s="98"/>
      <c r="K16" s="98"/>
      <c r="L16" s="90"/>
      <c r="M16" s="97"/>
      <c r="N16" s="94"/>
      <c r="O16" s="84"/>
      <c r="P16" s="97"/>
      <c r="Q16" s="97"/>
      <c r="R16" s="97"/>
      <c r="S16" s="97"/>
      <c r="T16" s="97"/>
      <c r="U16" s="98"/>
      <c r="V16" s="98"/>
      <c r="W16" s="98"/>
      <c r="X16" s="98"/>
      <c r="Y16" s="98"/>
      <c r="Z16" s="98"/>
      <c r="AA16" s="98"/>
      <c r="AB16" s="94"/>
      <c r="AC16" s="104"/>
      <c r="AD16" s="102"/>
    </row>
    <row r="17" spans="1:30" ht="12">
      <c r="A17" s="7" t="s">
        <v>32</v>
      </c>
      <c r="B17" s="105"/>
      <c r="C17" s="97"/>
      <c r="D17" s="97"/>
      <c r="E17" s="94"/>
      <c r="F17" s="97"/>
      <c r="G17" s="98"/>
      <c r="H17" s="98"/>
      <c r="I17" s="98"/>
      <c r="J17" s="98"/>
      <c r="K17" s="98"/>
      <c r="L17" s="90"/>
      <c r="M17" s="97"/>
      <c r="N17" s="94"/>
      <c r="O17" s="84"/>
      <c r="P17" s="97"/>
      <c r="Q17" s="97"/>
      <c r="R17" s="97"/>
      <c r="S17" s="97"/>
      <c r="T17" s="97"/>
      <c r="U17" s="98"/>
      <c r="V17" s="98"/>
      <c r="W17" s="98"/>
      <c r="X17" s="98"/>
      <c r="Y17" s="98"/>
      <c r="Z17" s="98"/>
      <c r="AA17" s="98"/>
      <c r="AB17" s="94"/>
      <c r="AC17" s="104"/>
      <c r="AD17" s="102"/>
    </row>
    <row r="18" spans="1:30" ht="12">
      <c r="A18" s="7" t="s">
        <v>33</v>
      </c>
      <c r="B18" s="105"/>
      <c r="C18" s="97"/>
      <c r="D18" s="97"/>
      <c r="E18" s="97"/>
      <c r="F18" s="97"/>
      <c r="G18" s="106"/>
      <c r="H18" s="106"/>
      <c r="I18" s="106"/>
      <c r="J18" s="106"/>
      <c r="K18" s="106"/>
      <c r="L18" s="107"/>
      <c r="M18" s="97"/>
      <c r="N18" s="94"/>
      <c r="O18" s="84"/>
      <c r="P18" s="97"/>
      <c r="Q18" s="97"/>
      <c r="R18" s="97"/>
      <c r="S18" s="97"/>
      <c r="T18" s="97"/>
      <c r="U18" s="98"/>
      <c r="V18" s="98"/>
      <c r="W18" s="98"/>
      <c r="X18" s="98"/>
      <c r="Y18" s="98"/>
      <c r="Z18" s="98"/>
      <c r="AA18" s="98"/>
      <c r="AB18" s="94"/>
      <c r="AC18" s="104"/>
      <c r="AD18" s="102"/>
    </row>
    <row r="19" spans="1:30" ht="12">
      <c r="A19" s="7" t="s">
        <v>34</v>
      </c>
      <c r="B19" s="97"/>
      <c r="C19" s="97"/>
      <c r="D19" s="97"/>
      <c r="E19" s="97"/>
      <c r="F19" s="97"/>
      <c r="G19" s="106"/>
      <c r="H19" s="106"/>
      <c r="I19" s="106"/>
      <c r="J19" s="106"/>
      <c r="K19" s="106"/>
      <c r="L19" s="107"/>
      <c r="M19" s="97"/>
      <c r="N19" s="94"/>
      <c r="O19" s="84"/>
      <c r="P19" s="97"/>
      <c r="Q19" s="97"/>
      <c r="R19" s="97"/>
      <c r="S19" s="97"/>
      <c r="T19" s="97"/>
      <c r="U19" s="98"/>
      <c r="V19" s="98"/>
      <c r="W19" s="98"/>
      <c r="X19" s="98"/>
      <c r="Y19" s="98"/>
      <c r="Z19" s="98"/>
      <c r="AA19" s="98"/>
      <c r="AB19" s="94"/>
      <c r="AC19" s="104"/>
      <c r="AD19" s="102"/>
    </row>
    <row r="20" spans="1:30" ht="12">
      <c r="A20" s="7" t="s">
        <v>18</v>
      </c>
      <c r="B20" s="81">
        <v>183.64999999999998</v>
      </c>
      <c r="C20" s="81"/>
      <c r="D20" s="81">
        <v>183.85</v>
      </c>
      <c r="E20" s="81">
        <v>97.08</v>
      </c>
      <c r="F20" s="81">
        <v>334.21</v>
      </c>
      <c r="G20" s="81">
        <v>8590.1</v>
      </c>
      <c r="H20" s="81">
        <v>3170.91</v>
      </c>
      <c r="I20" s="81"/>
      <c r="J20" s="81"/>
      <c r="K20" s="81">
        <v>343.31</v>
      </c>
      <c r="L20" s="81"/>
      <c r="M20" s="81"/>
      <c r="N20" s="81">
        <v>12903.11</v>
      </c>
      <c r="O20" s="84">
        <v>-16.890886954431934</v>
      </c>
      <c r="P20" s="81">
        <v>21.659999999999997</v>
      </c>
      <c r="Q20" s="81"/>
      <c r="R20" s="81">
        <v>228.14</v>
      </c>
      <c r="S20" s="81">
        <v>38.28</v>
      </c>
      <c r="T20" s="81">
        <v>77.13000000000001</v>
      </c>
      <c r="U20" s="81">
        <v>5213.9400000000005</v>
      </c>
      <c r="V20" s="81">
        <v>2834.7000000000007</v>
      </c>
      <c r="W20" s="81"/>
      <c r="X20" s="81"/>
      <c r="Y20" s="81">
        <v>176.86</v>
      </c>
      <c r="Z20" s="81">
        <v>0.55000000000000004</v>
      </c>
      <c r="AA20" s="81"/>
      <c r="AB20" s="81">
        <v>8591.26</v>
      </c>
      <c r="AC20" s="86">
        <v>0.6658286258119166</v>
      </c>
      <c r="AD20" s="81">
        <v>2080.4</v>
      </c>
    </row>
    <row r="22" spans="1:30" ht="11.25">
      <c r="N22" s="77">
        <f>SUM(N6:N19)</f>
        <v>12903.11</v>
      </c>
      <c r="O22" s="77"/>
      <c r="P22" s="77">
        <f>SUM(P6:P19)</f>
        <v>21.659999999999997</v>
      </c>
      <c r="Q22" s="77">
        <f t="shared" ref="Q22:AD22" si="0">SUM(Q6:Q19)</f>
        <v>0</v>
      </c>
      <c r="R22" s="77">
        <f t="shared" si="0"/>
        <v>228.14</v>
      </c>
      <c r="S22" s="77">
        <f t="shared" si="0"/>
        <v>38.28</v>
      </c>
      <c r="T22" s="77">
        <f t="shared" si="0"/>
        <v>77.13000000000001</v>
      </c>
      <c r="U22" s="77">
        <f t="shared" si="0"/>
        <v>5213.9400000000005</v>
      </c>
      <c r="V22" s="77">
        <f t="shared" si="0"/>
        <v>2834.7000000000007</v>
      </c>
      <c r="W22" s="77">
        <f t="shared" si="0"/>
        <v>0</v>
      </c>
      <c r="X22" s="77">
        <f t="shared" si="0"/>
        <v>0</v>
      </c>
      <c r="Y22" s="77">
        <f t="shared" si="0"/>
        <v>176.86</v>
      </c>
      <c r="Z22" s="77">
        <f t="shared" si="0"/>
        <v>0.55000000000000004</v>
      </c>
      <c r="AA22" s="77">
        <f t="shared" si="0"/>
        <v>0</v>
      </c>
      <c r="AB22" s="77">
        <f t="shared" si="0"/>
        <v>8591.26</v>
      </c>
      <c r="AC22" s="76"/>
      <c r="AD22" s="77">
        <f t="shared" si="0"/>
        <v>2080.4</v>
      </c>
    </row>
    <row r="24" spans="1:30" ht="11.25">
      <c r="N24" s="108">
        <f>SUM(B20:L20)</f>
        <v>12903.109999999999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6" sqref="B6:AD20"/>
    </sheetView>
  </sheetViews>
  <sheetFormatPr defaultRowHeight="9"/>
  <cols>
    <col min="2" max="2" width="11" customWidth="1"/>
    <col min="3" max="3" width="13" customWidth="1"/>
    <col min="4" max="4" width="11.25" customWidth="1"/>
    <col min="5" max="5" width="14.25" customWidth="1"/>
    <col min="6" max="6" width="13.25" customWidth="1"/>
    <col min="7" max="7" width="12.5" customWidth="1"/>
    <col min="8" max="8" width="14.25" customWidth="1"/>
    <col min="9" max="9" width="9.5" customWidth="1"/>
    <col min="10" max="10" width="11.5" customWidth="1"/>
    <col min="11" max="11" width="14.5" customWidth="1"/>
    <col min="12" max="12" width="13.5" customWidth="1"/>
    <col min="13" max="13" width="14.25" customWidth="1"/>
    <col min="14" max="14" width="19.5" customWidth="1"/>
    <col min="15" max="15" width="14.25" customWidth="1"/>
    <col min="16" max="18" width="10.25" bestFit="1" customWidth="1"/>
    <col min="19" max="20" width="10.5" bestFit="1" customWidth="1"/>
    <col min="21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2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528.62094200000001</v>
      </c>
      <c r="C6" s="9">
        <v>56.898744999999998</v>
      </c>
      <c r="D6" s="9">
        <v>79.037099999999995</v>
      </c>
      <c r="E6" s="9">
        <v>91.593710000000002</v>
      </c>
      <c r="F6" s="9">
        <v>1853.3052940000002</v>
      </c>
      <c r="G6" s="10">
        <v>8248.8935829999991</v>
      </c>
      <c r="H6" s="10">
        <v>3054.178406</v>
      </c>
      <c r="I6" s="10">
        <v>0</v>
      </c>
      <c r="J6" s="10">
        <v>3.3677839999999994</v>
      </c>
      <c r="K6" s="10">
        <v>206.015614</v>
      </c>
      <c r="L6" s="10">
        <v>350.877388</v>
      </c>
      <c r="M6" s="9">
        <v>0</v>
      </c>
      <c r="N6" s="9">
        <v>14472.788566000001</v>
      </c>
      <c r="O6" s="11">
        <v>-2.4765077953223242</v>
      </c>
      <c r="P6" s="9">
        <v>117.18721999999997</v>
      </c>
      <c r="Q6" s="9">
        <v>0.113621</v>
      </c>
      <c r="R6" s="9">
        <v>111.34963599999999</v>
      </c>
      <c r="S6" s="9">
        <v>74.993166999999985</v>
      </c>
      <c r="T6" s="9">
        <v>549.91467799999998</v>
      </c>
      <c r="U6" s="10">
        <v>4792.4989260000002</v>
      </c>
      <c r="V6" s="10">
        <v>1873.2142690000001</v>
      </c>
      <c r="W6" s="10">
        <v>0</v>
      </c>
      <c r="X6" s="10">
        <v>9.4020000000000006E-3</v>
      </c>
      <c r="Y6" s="10">
        <v>46.443201999999999</v>
      </c>
      <c r="Z6" s="10">
        <v>29.716338999999994</v>
      </c>
      <c r="AA6" s="10">
        <v>0</v>
      </c>
      <c r="AB6" s="9">
        <v>7595.4404599999998</v>
      </c>
      <c r="AC6" s="12">
        <v>0.52480836193817437</v>
      </c>
      <c r="AD6" s="76">
        <v>1642.576</v>
      </c>
    </row>
    <row r="7" spans="1:30" ht="12">
      <c r="A7" s="7" t="s">
        <v>22</v>
      </c>
      <c r="B7" s="8">
        <v>28.572956000000001</v>
      </c>
      <c r="C7" s="9">
        <v>2.9482330000000001</v>
      </c>
      <c r="D7" s="9">
        <v>0</v>
      </c>
      <c r="E7" s="9">
        <v>10.997538</v>
      </c>
      <c r="F7" s="9">
        <v>19.677167999999998</v>
      </c>
      <c r="G7" s="10">
        <v>980.33178699999996</v>
      </c>
      <c r="H7" s="10">
        <v>362.50706400000001</v>
      </c>
      <c r="I7" s="10">
        <v>0</v>
      </c>
      <c r="J7" s="10">
        <v>0</v>
      </c>
      <c r="K7" s="10">
        <v>32.241937999999998</v>
      </c>
      <c r="L7" s="10">
        <v>685.99325499999998</v>
      </c>
      <c r="M7" s="9">
        <v>0</v>
      </c>
      <c r="N7" s="9">
        <v>2123.2699389999998</v>
      </c>
      <c r="O7" s="11">
        <v>33.619665898907506</v>
      </c>
      <c r="P7" s="9">
        <v>2.753771</v>
      </c>
      <c r="Q7" s="9">
        <v>3.8999999999999999E-5</v>
      </c>
      <c r="R7" s="9">
        <v>0</v>
      </c>
      <c r="S7" s="9">
        <v>6.7000000000000002E-5</v>
      </c>
      <c r="T7" s="9">
        <v>2.9710269999999999</v>
      </c>
      <c r="U7" s="10">
        <v>499.67955000000001</v>
      </c>
      <c r="V7" s="10">
        <v>270.99226900000002</v>
      </c>
      <c r="W7" s="10">
        <v>0</v>
      </c>
      <c r="X7" s="10">
        <v>0</v>
      </c>
      <c r="Y7" s="10">
        <v>17.571541</v>
      </c>
      <c r="Z7" s="10">
        <v>7.5726320000000005</v>
      </c>
      <c r="AA7" s="10">
        <v>0</v>
      </c>
      <c r="AB7" s="9">
        <v>801.54089600000009</v>
      </c>
      <c r="AC7" s="12">
        <v>0.3775030585030103</v>
      </c>
      <c r="AD7" s="76">
        <v>606.59140000000002</v>
      </c>
    </row>
    <row r="8" spans="1:30" ht="12">
      <c r="A8" s="7" t="s">
        <v>23</v>
      </c>
      <c r="B8" s="8">
        <v>131.283016</v>
      </c>
      <c r="C8" s="9">
        <v>35.882088000000003</v>
      </c>
      <c r="D8" s="9">
        <v>0.71898200000000001</v>
      </c>
      <c r="E8" s="9">
        <v>0.69</v>
      </c>
      <c r="F8" s="9">
        <v>32.339959999999998</v>
      </c>
      <c r="G8" s="10">
        <v>666.587986</v>
      </c>
      <c r="H8" s="10">
        <v>194.527331</v>
      </c>
      <c r="I8" s="10">
        <v>0</v>
      </c>
      <c r="J8" s="10">
        <v>0</v>
      </c>
      <c r="K8" s="10">
        <v>36.634771999999998</v>
      </c>
      <c r="L8" s="10">
        <v>289.56428799999998</v>
      </c>
      <c r="M8" s="9">
        <v>0</v>
      </c>
      <c r="N8" s="9">
        <v>1388.228423</v>
      </c>
      <c r="O8" s="11">
        <v>69.741202298710022</v>
      </c>
      <c r="P8" s="9">
        <v>11.518274</v>
      </c>
      <c r="Q8" s="9">
        <v>2.4000000000000001E-5</v>
      </c>
      <c r="R8" s="9">
        <v>1.1920999999999999E-2</v>
      </c>
      <c r="S8" s="9">
        <v>1.2E-5</v>
      </c>
      <c r="T8" s="9">
        <v>0.62761099999999992</v>
      </c>
      <c r="U8" s="10">
        <v>214.27948999999998</v>
      </c>
      <c r="V8" s="10">
        <v>150.89979399999999</v>
      </c>
      <c r="W8" s="10">
        <v>0</v>
      </c>
      <c r="X8" s="10">
        <v>0</v>
      </c>
      <c r="Y8" s="10">
        <v>5.5453650000000003</v>
      </c>
      <c r="Z8" s="10">
        <v>10.265022999999999</v>
      </c>
      <c r="AA8" s="10">
        <v>0</v>
      </c>
      <c r="AB8" s="9">
        <v>393.14751399999994</v>
      </c>
      <c r="AC8" s="12">
        <v>0.28320088213609496</v>
      </c>
      <c r="AD8" s="76">
        <v>253.20320000000001</v>
      </c>
    </row>
    <row r="9" spans="1:30" ht="12">
      <c r="A9" s="7" t="s">
        <v>24</v>
      </c>
      <c r="B9" s="8">
        <v>115.29445700000001</v>
      </c>
      <c r="C9" s="9">
        <v>10.254116999999999</v>
      </c>
      <c r="D9" s="9">
        <v>0</v>
      </c>
      <c r="E9" s="9">
        <v>0.95</v>
      </c>
      <c r="F9" s="9">
        <v>10.12982</v>
      </c>
      <c r="G9" s="10">
        <v>824.24243100000001</v>
      </c>
      <c r="H9" s="10">
        <v>250.37675099999998</v>
      </c>
      <c r="I9" s="10">
        <v>0</v>
      </c>
      <c r="J9" s="10">
        <v>0</v>
      </c>
      <c r="K9" s="10">
        <v>11.416762</v>
      </c>
      <c r="L9" s="10">
        <v>30.022818000000001</v>
      </c>
      <c r="M9" s="9">
        <v>0</v>
      </c>
      <c r="N9" s="9">
        <v>1252.687156</v>
      </c>
      <c r="O9" s="11">
        <v>14.297316216388833</v>
      </c>
      <c r="P9" s="9">
        <v>0.29519699999999999</v>
      </c>
      <c r="Q9" s="9">
        <v>1.8E-5</v>
      </c>
      <c r="R9" s="9">
        <v>0</v>
      </c>
      <c r="S9" s="9">
        <v>6.0000000000000002E-6</v>
      </c>
      <c r="T9" s="9">
        <v>5.4225479999999999</v>
      </c>
      <c r="U9" s="10">
        <v>332.86263500000001</v>
      </c>
      <c r="V9" s="10">
        <v>207.765681</v>
      </c>
      <c r="W9" s="10">
        <v>0</v>
      </c>
      <c r="X9" s="10">
        <v>0</v>
      </c>
      <c r="Y9" s="10">
        <v>8.1394990000000007</v>
      </c>
      <c r="Z9" s="10">
        <v>10.284405</v>
      </c>
      <c r="AA9" s="10">
        <v>0</v>
      </c>
      <c r="AB9" s="9">
        <v>564.76998900000001</v>
      </c>
      <c r="AC9" s="12">
        <v>0.45084679466450922</v>
      </c>
      <c r="AD9" s="76">
        <v>327.98340000000002</v>
      </c>
    </row>
    <row r="10" spans="1:30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</v>
      </c>
      <c r="O10" s="11"/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12"/>
      <c r="AD10" s="76"/>
    </row>
    <row r="11" spans="1:30" ht="12">
      <c r="A11" s="7" t="s">
        <v>26</v>
      </c>
      <c r="B11" s="8">
        <v>12.578768</v>
      </c>
      <c r="C11" s="9">
        <v>0.832951</v>
      </c>
      <c r="D11" s="9">
        <v>0</v>
      </c>
      <c r="E11" s="9">
        <v>0</v>
      </c>
      <c r="F11" s="9">
        <v>9.6930110000000003</v>
      </c>
      <c r="G11" s="10">
        <v>923.42299600000013</v>
      </c>
      <c r="H11" s="10">
        <v>257.18595399999998</v>
      </c>
      <c r="I11" s="10">
        <v>0</v>
      </c>
      <c r="J11" s="10">
        <v>11.326005</v>
      </c>
      <c r="K11" s="10">
        <v>96.609370999999996</v>
      </c>
      <c r="L11" s="10">
        <v>100.54550999999999</v>
      </c>
      <c r="M11" s="9">
        <v>0</v>
      </c>
      <c r="N11" s="9">
        <v>1412.1945659999999</v>
      </c>
      <c r="O11" s="11">
        <v>9.9411884780069997</v>
      </c>
      <c r="P11" s="9">
        <v>5.3453470000000003</v>
      </c>
      <c r="Q11" s="9">
        <v>0</v>
      </c>
      <c r="R11" s="9">
        <v>0</v>
      </c>
      <c r="S11" s="9">
        <v>0</v>
      </c>
      <c r="T11" s="9">
        <v>2.1259250000000001</v>
      </c>
      <c r="U11" s="10">
        <v>489.83134200000001</v>
      </c>
      <c r="V11" s="10">
        <v>270.08381000000003</v>
      </c>
      <c r="W11" s="10">
        <v>0</v>
      </c>
      <c r="X11" s="10">
        <v>0</v>
      </c>
      <c r="Y11" s="10">
        <v>76.124307999999999</v>
      </c>
      <c r="Z11" s="10">
        <v>2.7292640000000001</v>
      </c>
      <c r="AA11" s="10">
        <v>0</v>
      </c>
      <c r="AB11" s="9">
        <v>846.23999600000002</v>
      </c>
      <c r="AC11" s="12">
        <v>0.59923753877410124</v>
      </c>
      <c r="AD11" s="76">
        <v>294.46890000000002</v>
      </c>
    </row>
    <row r="12" spans="1:30" ht="12">
      <c r="A12" s="7" t="s">
        <v>27</v>
      </c>
      <c r="B12" s="8">
        <v>55.893043999999996</v>
      </c>
      <c r="C12" s="9">
        <v>-0.22680500000000001</v>
      </c>
      <c r="D12" s="9">
        <v>18.563874999999999</v>
      </c>
      <c r="E12" s="9">
        <v>6.9029320000000007</v>
      </c>
      <c r="F12" s="9">
        <v>140.53066899999999</v>
      </c>
      <c r="G12" s="10">
        <v>1496.2128749999999</v>
      </c>
      <c r="H12" s="10">
        <v>561.20656799999995</v>
      </c>
      <c r="I12" s="10">
        <v>0</v>
      </c>
      <c r="J12" s="10">
        <v>0</v>
      </c>
      <c r="K12" s="10">
        <v>30.311759000000002</v>
      </c>
      <c r="L12" s="10">
        <v>171.61114599999999</v>
      </c>
      <c r="M12" s="9">
        <v>0</v>
      </c>
      <c r="N12" s="9">
        <v>2481.0060630000003</v>
      </c>
      <c r="O12" s="11">
        <v>35.179643172382249</v>
      </c>
      <c r="P12" s="9">
        <v>2.7000000000000002E-5</v>
      </c>
      <c r="Q12" s="9">
        <v>1.3000000000000001E-5</v>
      </c>
      <c r="R12" s="9">
        <v>7.0000000000000007E-6</v>
      </c>
      <c r="S12" s="9">
        <v>7.0000000000000007E-6</v>
      </c>
      <c r="T12" s="9">
        <v>42.173271999999997</v>
      </c>
      <c r="U12" s="10">
        <v>536.19044699999995</v>
      </c>
      <c r="V12" s="10">
        <v>411.69745499999999</v>
      </c>
      <c r="W12" s="10">
        <v>0</v>
      </c>
      <c r="X12" s="10">
        <v>0</v>
      </c>
      <c r="Y12" s="10">
        <v>0.18054000000000001</v>
      </c>
      <c r="Z12" s="10">
        <v>1.8990040000000001</v>
      </c>
      <c r="AA12" s="10">
        <v>0</v>
      </c>
      <c r="AB12" s="9">
        <v>992.14077199999986</v>
      </c>
      <c r="AC12" s="12">
        <v>0.39989453746046721</v>
      </c>
      <c r="AD12" s="76">
        <v>746.25739999999996</v>
      </c>
    </row>
    <row r="13" spans="1:30" ht="12">
      <c r="A13" s="7" t="s">
        <v>28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/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9">
        <v>0</v>
      </c>
      <c r="AC13" s="12"/>
      <c r="AD13" s="76"/>
    </row>
    <row r="14" spans="1:30" ht="12">
      <c r="A14" s="7" t="s">
        <v>29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9">
        <v>0</v>
      </c>
      <c r="N14" s="9">
        <v>0</v>
      </c>
      <c r="O14" s="11"/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9">
        <v>0</v>
      </c>
      <c r="AC14" s="12"/>
      <c r="AD14" s="76"/>
    </row>
    <row r="15" spans="1:30" ht="12">
      <c r="A15" s="7" t="s">
        <v>30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0</v>
      </c>
      <c r="N15" s="9">
        <v>0</v>
      </c>
      <c r="O15" s="11"/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9">
        <v>0</v>
      </c>
      <c r="AC15" s="12"/>
      <c r="AD15" s="76"/>
    </row>
    <row r="16" spans="1:30" ht="12">
      <c r="A16" s="7" t="s">
        <v>31</v>
      </c>
      <c r="B16" s="8">
        <v>4.0406010000000006</v>
      </c>
      <c r="C16" s="9">
        <v>0.14874999999999999</v>
      </c>
      <c r="D16" s="9">
        <v>0</v>
      </c>
      <c r="E16" s="9">
        <v>29.856440000000003</v>
      </c>
      <c r="F16" s="9">
        <v>7.0901500000000004</v>
      </c>
      <c r="G16" s="10">
        <v>675.26054800000009</v>
      </c>
      <c r="H16" s="10">
        <v>249.58830099999997</v>
      </c>
      <c r="I16" s="10">
        <v>0</v>
      </c>
      <c r="J16" s="10">
        <v>0</v>
      </c>
      <c r="K16" s="10">
        <v>26.959490999999996</v>
      </c>
      <c r="L16" s="10">
        <v>111.82513400000001</v>
      </c>
      <c r="M16" s="9">
        <v>0</v>
      </c>
      <c r="N16" s="9">
        <v>1104.769415</v>
      </c>
      <c r="O16" s="11">
        <v>0.58629146067211624</v>
      </c>
      <c r="P16" s="9">
        <v>2.84436</v>
      </c>
      <c r="Q16" s="9">
        <v>9.0000000000000002E-6</v>
      </c>
      <c r="R16" s="9">
        <v>0</v>
      </c>
      <c r="S16" s="9">
        <v>9.0000000000000002E-6</v>
      </c>
      <c r="T16" s="9">
        <v>7.5093600000000009</v>
      </c>
      <c r="U16" s="10">
        <v>403.03297200000003</v>
      </c>
      <c r="V16" s="10">
        <v>318.561508</v>
      </c>
      <c r="W16" s="10">
        <v>0</v>
      </c>
      <c r="X16" s="10">
        <v>9.0000000000000002E-6</v>
      </c>
      <c r="Y16" s="10">
        <v>0.43932899999999997</v>
      </c>
      <c r="Z16" s="10">
        <v>3.2076769999999999</v>
      </c>
      <c r="AA16" s="10">
        <v>0</v>
      </c>
      <c r="AB16" s="9">
        <v>735.59523300000001</v>
      </c>
      <c r="AC16" s="12">
        <v>0.66583598623609619</v>
      </c>
      <c r="AD16" s="76">
        <v>460.30689999999998</v>
      </c>
    </row>
    <row r="17" spans="1:30" ht="12">
      <c r="A17" s="7" t="s">
        <v>32</v>
      </c>
      <c r="B17" s="8">
        <v>12.538285</v>
      </c>
      <c r="C17" s="9">
        <v>0</v>
      </c>
      <c r="D17" s="9">
        <v>0</v>
      </c>
      <c r="E17" s="9">
        <v>0</v>
      </c>
      <c r="F17" s="9">
        <v>4.0925000000000002</v>
      </c>
      <c r="G17" s="10">
        <v>197.866691</v>
      </c>
      <c r="H17" s="10">
        <v>54.300057999999993</v>
      </c>
      <c r="I17" s="10">
        <v>0</v>
      </c>
      <c r="J17" s="10">
        <v>0</v>
      </c>
      <c r="K17" s="10">
        <v>11.2485</v>
      </c>
      <c r="L17" s="10">
        <v>17.7393</v>
      </c>
      <c r="M17" s="9">
        <v>0</v>
      </c>
      <c r="N17" s="9">
        <v>297.78533399999998</v>
      </c>
      <c r="O17" s="11">
        <v>27.73907601235414</v>
      </c>
      <c r="P17" s="9">
        <v>2.9999999999999997E-5</v>
      </c>
      <c r="Q17" s="9">
        <v>0</v>
      </c>
      <c r="R17" s="9">
        <v>0</v>
      </c>
      <c r="S17" s="9">
        <v>0</v>
      </c>
      <c r="T17" s="9">
        <v>2.9999999999999997E-5</v>
      </c>
      <c r="U17" s="10">
        <v>69.075164999999998</v>
      </c>
      <c r="V17" s="10">
        <v>40.352111999999998</v>
      </c>
      <c r="W17" s="10">
        <v>0</v>
      </c>
      <c r="X17" s="10">
        <v>0</v>
      </c>
      <c r="Y17" s="10">
        <v>0.34110799999999997</v>
      </c>
      <c r="Z17" s="10">
        <v>3.5728</v>
      </c>
      <c r="AA17" s="10">
        <v>0</v>
      </c>
      <c r="AB17" s="9">
        <v>113.341245</v>
      </c>
      <c r="AC17" s="12">
        <v>0.38061392573483827</v>
      </c>
      <c r="AD17" s="76">
        <v>90.07047</v>
      </c>
    </row>
    <row r="18" spans="1:30" ht="12">
      <c r="A18" s="7" t="s">
        <v>33</v>
      </c>
      <c r="B18" s="8">
        <v>0</v>
      </c>
      <c r="C18" s="9">
        <v>0</v>
      </c>
      <c r="D18" s="9">
        <v>0</v>
      </c>
      <c r="E18" s="9">
        <v>0</v>
      </c>
      <c r="F18" s="9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9">
        <v>0</v>
      </c>
      <c r="N18" s="9">
        <v>0</v>
      </c>
      <c r="O18" s="11"/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9">
        <v>0</v>
      </c>
      <c r="AC18" s="12"/>
      <c r="AD18" s="76"/>
    </row>
    <row r="19" spans="1:30" ht="12">
      <c r="A19" s="7" t="s">
        <v>34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/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9">
        <v>0</v>
      </c>
      <c r="AC19" s="12"/>
      <c r="AD19" s="76"/>
    </row>
    <row r="20" spans="1:30" ht="12">
      <c r="A20" s="7" t="s">
        <v>18</v>
      </c>
      <c r="B20" s="9">
        <v>888.82206899999994</v>
      </c>
      <c r="C20" s="9">
        <v>106.738079</v>
      </c>
      <c r="D20" s="9">
        <v>98.319956999999988</v>
      </c>
      <c r="E20" s="9">
        <v>140.99062000000001</v>
      </c>
      <c r="F20" s="9">
        <v>2076.8585720000005</v>
      </c>
      <c r="G20" s="10">
        <v>14012.818896999997</v>
      </c>
      <c r="H20" s="10">
        <v>4983.8704329999982</v>
      </c>
      <c r="I20" s="10">
        <v>0</v>
      </c>
      <c r="J20" s="10">
        <v>14.693788999999999</v>
      </c>
      <c r="K20" s="10">
        <v>451.43820700000003</v>
      </c>
      <c r="L20" s="10">
        <v>1758.1788389999997</v>
      </c>
      <c r="M20" s="9">
        <v>0</v>
      </c>
      <c r="N20" s="9">
        <v>24532.729461999999</v>
      </c>
      <c r="O20" s="13">
        <v>7.6256529513698457</v>
      </c>
      <c r="P20" s="9">
        <v>139.94422599999996</v>
      </c>
      <c r="Q20" s="9">
        <v>0.11372399999999999</v>
      </c>
      <c r="R20" s="9">
        <v>111.36156399999999</v>
      </c>
      <c r="S20" s="9">
        <v>74.993267999999986</v>
      </c>
      <c r="T20" s="9">
        <v>610.74445100000014</v>
      </c>
      <c r="U20" s="10">
        <v>7337.4505270000009</v>
      </c>
      <c r="V20" s="10">
        <v>3543.5668979999996</v>
      </c>
      <c r="W20" s="10">
        <v>0</v>
      </c>
      <c r="X20" s="10">
        <v>9.411000000000001E-3</v>
      </c>
      <c r="Y20" s="10">
        <v>154.78489199999999</v>
      </c>
      <c r="Z20" s="10">
        <v>69.247143999999992</v>
      </c>
      <c r="AA20" s="10">
        <v>0</v>
      </c>
      <c r="AB20" s="9">
        <v>12042.216105</v>
      </c>
      <c r="AC20" s="12">
        <v>0.49086328219828962</v>
      </c>
      <c r="AD20" s="76">
        <v>4421.4576699999998</v>
      </c>
    </row>
    <row r="21" spans="1:30" ht="11.25">
      <c r="AD21" s="76"/>
    </row>
    <row r="22" spans="1:30" ht="11.25">
      <c r="N22" s="77">
        <f>SUM(N6:N19)</f>
        <v>24532.729461999999</v>
      </c>
      <c r="O22" s="76"/>
      <c r="P22" s="77">
        <f>SUM(P6:P19)</f>
        <v>139.94422599999996</v>
      </c>
      <c r="Q22" s="77">
        <f t="shared" ref="Q22:AD22" si="0">SUM(Q6:Q19)</f>
        <v>0.11372399999999999</v>
      </c>
      <c r="R22" s="77">
        <f t="shared" si="0"/>
        <v>111.36156399999999</v>
      </c>
      <c r="S22" s="77">
        <f t="shared" si="0"/>
        <v>74.993267999999986</v>
      </c>
      <c r="T22" s="77">
        <f t="shared" si="0"/>
        <v>610.74445100000014</v>
      </c>
      <c r="U22" s="77">
        <f t="shared" si="0"/>
        <v>7337.4505270000009</v>
      </c>
      <c r="V22" s="77">
        <f t="shared" si="0"/>
        <v>3543.5668979999996</v>
      </c>
      <c r="W22" s="77">
        <f t="shared" si="0"/>
        <v>0</v>
      </c>
      <c r="X22" s="77">
        <f t="shared" si="0"/>
        <v>9.411000000000001E-3</v>
      </c>
      <c r="Y22" s="77">
        <f t="shared" si="0"/>
        <v>154.78489199999999</v>
      </c>
      <c r="Z22" s="77">
        <f t="shared" si="0"/>
        <v>69.247143999999992</v>
      </c>
      <c r="AA22" s="77">
        <f t="shared" si="0"/>
        <v>0</v>
      </c>
      <c r="AB22" s="77">
        <f t="shared" si="0"/>
        <v>12042.216105000001</v>
      </c>
      <c r="AC22" s="76"/>
      <c r="AD22" s="77">
        <f t="shared" si="0"/>
        <v>4421.4576699999998</v>
      </c>
    </row>
    <row r="23" spans="1:30">
      <c r="N23" s="4"/>
    </row>
    <row r="24" spans="1:30" ht="11.25">
      <c r="N24" s="77">
        <f>SUM(B20:M20)</f>
        <v>24532.729461999999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verticalDpi="0" r:id="rId1"/>
  <headerFooter alignWithMargins="0">
    <oddHeader>&amp;C&amp;12 2013年01月产险公司业务汇总表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P32" sqref="P32"/>
    </sheetView>
  </sheetViews>
  <sheetFormatPr defaultRowHeight="9"/>
  <cols>
    <col min="2" max="2" width="14.2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5" customWidth="1"/>
    <col min="8" max="8" width="8.5" customWidth="1"/>
    <col min="9" max="9" width="8.75" customWidth="1"/>
    <col min="10" max="10" width="6.75" customWidth="1"/>
    <col min="11" max="11" width="8.75" customWidth="1"/>
    <col min="12" max="12" width="9.75" customWidth="1"/>
    <col min="13" max="13" width="12.5" customWidth="1"/>
    <col min="14" max="14" width="16.25" customWidth="1"/>
    <col min="15" max="15" width="14.25" customWidth="1"/>
    <col min="16" max="20" width="10.25" bestFit="1" customWidth="1"/>
    <col min="21" max="22" width="12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4.7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192</v>
      </c>
    </row>
    <row r="6" spans="1:30" ht="12">
      <c r="A6" s="7" t="s">
        <v>21</v>
      </c>
      <c r="B6" s="8">
        <v>152.11885000000001</v>
      </c>
      <c r="C6" s="9">
        <v>7.0775000000000005E-2</v>
      </c>
      <c r="D6" s="9">
        <v>0</v>
      </c>
      <c r="E6" s="9">
        <v>8.5093829999999997</v>
      </c>
      <c r="F6" s="9">
        <v>11.836</v>
      </c>
      <c r="G6" s="10">
        <v>1409.4268999999999</v>
      </c>
      <c r="H6" s="10">
        <v>487.43905599999994</v>
      </c>
      <c r="I6" s="10">
        <v>0</v>
      </c>
      <c r="J6" s="10">
        <v>0</v>
      </c>
      <c r="K6" s="10">
        <v>15.234070000000001</v>
      </c>
      <c r="L6" s="10">
        <v>6.3674300000000006</v>
      </c>
      <c r="M6" s="9">
        <v>0.54133199999999992</v>
      </c>
      <c r="N6" s="9">
        <v>2091.5437959999999</v>
      </c>
      <c r="O6" s="11">
        <v>-15.91</v>
      </c>
      <c r="P6" s="9">
        <v>103.25847399999999</v>
      </c>
      <c r="Q6" s="9">
        <v>0</v>
      </c>
      <c r="R6" s="9">
        <v>0</v>
      </c>
      <c r="S6" s="9">
        <v>0.489342</v>
      </c>
      <c r="T6" s="9">
        <v>0.89826499999999998</v>
      </c>
      <c r="U6" s="10">
        <v>758.877251</v>
      </c>
      <c r="V6" s="10">
        <v>519.28135300000008</v>
      </c>
      <c r="W6" s="10">
        <v>0</v>
      </c>
      <c r="X6" s="10">
        <v>0</v>
      </c>
      <c r="Y6" s="10">
        <v>12.599747000000001</v>
      </c>
      <c r="Z6" s="10">
        <v>8.6504979999999989</v>
      </c>
      <c r="AA6" s="10">
        <v>0</v>
      </c>
      <c r="AB6" s="9">
        <v>1404.05493</v>
      </c>
      <c r="AC6" s="12">
        <v>67.13</v>
      </c>
      <c r="AD6" s="29">
        <v>606.60996699999998</v>
      </c>
    </row>
    <row r="7" spans="1:30" ht="12">
      <c r="A7" s="7" t="s">
        <v>22</v>
      </c>
      <c r="B7" s="8">
        <v>0</v>
      </c>
      <c r="C7" s="9">
        <v>0</v>
      </c>
      <c r="D7" s="9">
        <v>0</v>
      </c>
      <c r="E7" s="9">
        <v>0</v>
      </c>
      <c r="F7" s="9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9">
        <v>0</v>
      </c>
      <c r="N7" s="9">
        <v>0</v>
      </c>
      <c r="O7" s="11"/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9">
        <v>0</v>
      </c>
      <c r="AC7" s="12"/>
      <c r="AD7" s="29">
        <v>0</v>
      </c>
    </row>
    <row r="8" spans="1:30" ht="12">
      <c r="A8" s="7" t="s">
        <v>23</v>
      </c>
      <c r="B8" s="8">
        <v>0</v>
      </c>
      <c r="C8" s="9">
        <v>0</v>
      </c>
      <c r="D8" s="9">
        <v>0</v>
      </c>
      <c r="E8" s="9">
        <v>0</v>
      </c>
      <c r="F8" s="9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9">
        <v>0</v>
      </c>
      <c r="N8" s="9">
        <v>0</v>
      </c>
      <c r="O8" s="11"/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9">
        <v>0</v>
      </c>
      <c r="AC8" s="12"/>
      <c r="AD8" s="29">
        <v>0</v>
      </c>
    </row>
    <row r="9" spans="1:30" ht="12">
      <c r="A9" s="7" t="s">
        <v>24</v>
      </c>
      <c r="B9" s="8">
        <v>1.017396</v>
      </c>
      <c r="C9" s="9">
        <v>2.1999999999999999E-2</v>
      </c>
      <c r="D9" s="9">
        <v>115.28098200000001</v>
      </c>
      <c r="E9" s="9">
        <v>0</v>
      </c>
      <c r="F9" s="9">
        <v>1.1871370000000001</v>
      </c>
      <c r="G9" s="10">
        <v>412.87700699999999</v>
      </c>
      <c r="H9" s="10">
        <v>165.213942</v>
      </c>
      <c r="I9" s="10">
        <v>0</v>
      </c>
      <c r="J9" s="10">
        <v>0</v>
      </c>
      <c r="K9" s="10">
        <v>100.65899399999999</v>
      </c>
      <c r="L9" s="10">
        <v>13.077771</v>
      </c>
      <c r="M9" s="9">
        <v>0</v>
      </c>
      <c r="N9" s="9">
        <v>809.33522900000003</v>
      </c>
      <c r="O9" s="11">
        <v>22.93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220.95668900000001</v>
      </c>
      <c r="V9" s="10">
        <v>140.12303899999998</v>
      </c>
      <c r="W9" s="10">
        <v>0</v>
      </c>
      <c r="X9" s="10">
        <v>0</v>
      </c>
      <c r="Y9" s="10">
        <v>0</v>
      </c>
      <c r="Z9" s="10">
        <v>1.1236889999999999</v>
      </c>
      <c r="AA9" s="10">
        <v>0</v>
      </c>
      <c r="AB9" s="9">
        <v>362.203417</v>
      </c>
      <c r="AC9" s="12">
        <v>44.75</v>
      </c>
      <c r="AD9" s="29">
        <v>236.6557</v>
      </c>
    </row>
    <row r="10" spans="1:30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</v>
      </c>
      <c r="O10" s="11"/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12"/>
      <c r="AD10" s="29">
        <v>0</v>
      </c>
    </row>
    <row r="11" spans="1:30" ht="12">
      <c r="A11" s="7" t="s">
        <v>26</v>
      </c>
      <c r="B11" s="8">
        <v>84.717731999999998</v>
      </c>
      <c r="C11" s="9">
        <v>23.921673999999999</v>
      </c>
      <c r="D11" s="9">
        <v>0</v>
      </c>
      <c r="E11" s="9">
        <v>0.03</v>
      </c>
      <c r="F11" s="9">
        <v>33.631320000000002</v>
      </c>
      <c r="G11" s="10">
        <v>572.54247099999998</v>
      </c>
      <c r="H11" s="10">
        <v>189.41606200000001</v>
      </c>
      <c r="I11" s="10">
        <v>0</v>
      </c>
      <c r="J11" s="10">
        <v>0</v>
      </c>
      <c r="K11" s="10">
        <v>36.919779999999996</v>
      </c>
      <c r="L11" s="10">
        <v>2.396131</v>
      </c>
      <c r="M11" s="9">
        <v>0</v>
      </c>
      <c r="N11" s="9">
        <v>943.57516999999996</v>
      </c>
      <c r="O11" s="11">
        <v>-2.96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313.12185299999999</v>
      </c>
      <c r="V11" s="10">
        <v>201.31327400000001</v>
      </c>
      <c r="W11" s="10">
        <v>0</v>
      </c>
      <c r="X11" s="10">
        <v>0</v>
      </c>
      <c r="Y11" s="10">
        <v>3.2201439999999999</v>
      </c>
      <c r="Z11" s="10">
        <v>3.7678190000000003</v>
      </c>
      <c r="AA11" s="10">
        <v>0</v>
      </c>
      <c r="AB11" s="9">
        <v>521.42309</v>
      </c>
      <c r="AC11" s="12">
        <v>55.26</v>
      </c>
      <c r="AD11" s="29">
        <v>367.67959500000001</v>
      </c>
    </row>
    <row r="12" spans="1:30" ht="12">
      <c r="A12" s="7" t="s">
        <v>27</v>
      </c>
      <c r="B12" s="8">
        <v>32.288376</v>
      </c>
      <c r="C12" s="9">
        <v>2.176221</v>
      </c>
      <c r="D12" s="9">
        <v>0</v>
      </c>
      <c r="E12" s="9">
        <v>0</v>
      </c>
      <c r="F12" s="9">
        <v>68.049000000000007</v>
      </c>
      <c r="G12" s="10">
        <v>194.52403200000001</v>
      </c>
      <c r="H12" s="10">
        <v>88.985908999999992</v>
      </c>
      <c r="I12" s="10">
        <v>0</v>
      </c>
      <c r="J12" s="10">
        <v>0</v>
      </c>
      <c r="K12" s="10">
        <v>3.1916599999999997</v>
      </c>
      <c r="L12" s="10">
        <v>1.6423400000000001</v>
      </c>
      <c r="M12" s="9">
        <v>0</v>
      </c>
      <c r="N12" s="9">
        <v>390.85753799999998</v>
      </c>
      <c r="O12" s="11">
        <v>-13.54</v>
      </c>
      <c r="P12" s="9">
        <v>0</v>
      </c>
      <c r="Q12" s="9">
        <v>0</v>
      </c>
      <c r="R12" s="9">
        <v>0</v>
      </c>
      <c r="S12" s="9">
        <v>0</v>
      </c>
      <c r="T12" s="9">
        <v>17.630725000000002</v>
      </c>
      <c r="U12" s="10">
        <v>133.520377</v>
      </c>
      <c r="V12" s="10">
        <v>164.00686299999998</v>
      </c>
      <c r="W12" s="10">
        <v>0</v>
      </c>
      <c r="X12" s="10">
        <v>0</v>
      </c>
      <c r="Y12" s="10">
        <v>3.6204110000000003</v>
      </c>
      <c r="Z12" s="10">
        <v>5.3871440000000002</v>
      </c>
      <c r="AA12" s="10">
        <v>0</v>
      </c>
      <c r="AB12" s="9">
        <v>324.16552000000001</v>
      </c>
      <c r="AC12" s="12">
        <v>82.94</v>
      </c>
      <c r="AD12" s="29">
        <v>71.608008999999996</v>
      </c>
    </row>
    <row r="13" spans="1:30" ht="12">
      <c r="A13" s="7" t="s">
        <v>28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/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9">
        <v>0</v>
      </c>
      <c r="AC13" s="12"/>
      <c r="AD13" s="29">
        <v>0</v>
      </c>
    </row>
    <row r="14" spans="1:30" ht="12">
      <c r="A14" s="7" t="s">
        <v>29</v>
      </c>
      <c r="B14" s="8">
        <v>0</v>
      </c>
      <c r="C14" s="9">
        <v>0</v>
      </c>
      <c r="D14" s="9">
        <v>0</v>
      </c>
      <c r="E14" s="9">
        <v>0</v>
      </c>
      <c r="F14" s="9">
        <v>1.56</v>
      </c>
      <c r="G14" s="10">
        <v>19.637014999999998</v>
      </c>
      <c r="H14" s="10">
        <v>7.9132999999999996</v>
      </c>
      <c r="I14" s="10">
        <v>0</v>
      </c>
      <c r="J14" s="10">
        <v>0</v>
      </c>
      <c r="K14" s="10">
        <v>1.361553</v>
      </c>
      <c r="L14" s="10">
        <v>0.30215700000000001</v>
      </c>
      <c r="M14" s="9">
        <v>0</v>
      </c>
      <c r="N14" s="9">
        <v>30.774025000000002</v>
      </c>
      <c r="O14" s="11">
        <v>-74.2</v>
      </c>
      <c r="P14" s="9">
        <v>0</v>
      </c>
      <c r="Q14" s="9">
        <v>0</v>
      </c>
      <c r="R14" s="9">
        <v>0</v>
      </c>
      <c r="S14" s="9">
        <v>0</v>
      </c>
      <c r="T14" s="9">
        <v>0.57998700000000003</v>
      </c>
      <c r="U14" s="10">
        <v>32.652623999999996</v>
      </c>
      <c r="V14" s="10">
        <v>13.915732</v>
      </c>
      <c r="W14" s="10">
        <v>0</v>
      </c>
      <c r="X14" s="10">
        <v>0</v>
      </c>
      <c r="Y14" s="10">
        <v>10.514512</v>
      </c>
      <c r="Z14" s="10">
        <v>4.5010110000000001</v>
      </c>
      <c r="AA14" s="10">
        <v>0</v>
      </c>
      <c r="AB14" s="9">
        <v>62.163866000000006</v>
      </c>
      <c r="AC14" s="12">
        <v>202</v>
      </c>
      <c r="AD14" s="29">
        <v>10.506611999999999</v>
      </c>
    </row>
    <row r="15" spans="1:30" ht="12">
      <c r="A15" s="7" t="s">
        <v>30</v>
      </c>
      <c r="B15" s="8">
        <v>6.4</v>
      </c>
      <c r="C15" s="9">
        <v>0</v>
      </c>
      <c r="D15" s="9">
        <v>0</v>
      </c>
      <c r="E15" s="9">
        <v>0</v>
      </c>
      <c r="F15" s="9">
        <v>4</v>
      </c>
      <c r="G15" s="10">
        <v>220.74905099999998</v>
      </c>
      <c r="H15" s="10">
        <v>140.662136</v>
      </c>
      <c r="I15" s="10">
        <v>0</v>
      </c>
      <c r="J15" s="10">
        <v>0</v>
      </c>
      <c r="K15" s="10">
        <v>3.9727139999999999</v>
      </c>
      <c r="L15" s="10">
        <v>1.0812999999999999</v>
      </c>
      <c r="M15" s="9">
        <v>0</v>
      </c>
      <c r="N15" s="9">
        <v>376.86520099999996</v>
      </c>
      <c r="O15" s="11">
        <v>-44.02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231.56127799999999</v>
      </c>
      <c r="V15" s="10">
        <v>224.33650099999997</v>
      </c>
      <c r="W15" s="10">
        <v>0</v>
      </c>
      <c r="X15" s="10">
        <v>0</v>
      </c>
      <c r="Y15" s="10">
        <v>0</v>
      </c>
      <c r="Z15" s="10">
        <v>0.15687499999999999</v>
      </c>
      <c r="AA15" s="10">
        <v>0</v>
      </c>
      <c r="AB15" s="9">
        <v>456.05465400000003</v>
      </c>
      <c r="AC15" s="12">
        <v>121.01</v>
      </c>
      <c r="AD15" s="29">
        <v>119.47690700000001</v>
      </c>
    </row>
    <row r="16" spans="1:30" ht="12">
      <c r="A16" s="7" t="s">
        <v>31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9">
        <v>0</v>
      </c>
      <c r="N16" s="9">
        <v>0</v>
      </c>
      <c r="O16" s="11"/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9">
        <v>0</v>
      </c>
      <c r="AC16" s="12">
        <v>0</v>
      </c>
      <c r="AD16" s="29">
        <v>0</v>
      </c>
    </row>
    <row r="17" spans="1:30" ht="12">
      <c r="A17" s="7" t="s">
        <v>32</v>
      </c>
      <c r="B17" s="8">
        <v>2.88794</v>
      </c>
      <c r="C17" s="9">
        <v>0</v>
      </c>
      <c r="D17" s="9">
        <v>0</v>
      </c>
      <c r="E17" s="9">
        <v>0</v>
      </c>
      <c r="F17" s="9">
        <v>2.5</v>
      </c>
      <c r="G17" s="10">
        <v>191.321946</v>
      </c>
      <c r="H17" s="10">
        <v>65.610954000000007</v>
      </c>
      <c r="I17" s="10">
        <v>0</v>
      </c>
      <c r="J17" s="10">
        <v>0</v>
      </c>
      <c r="K17" s="10">
        <v>24.498041000000001</v>
      </c>
      <c r="L17" s="10">
        <v>19.815898000000001</v>
      </c>
      <c r="M17" s="9">
        <v>0</v>
      </c>
      <c r="N17" s="9">
        <v>306.63477899999998</v>
      </c>
      <c r="O17" s="11">
        <v>-42.63</v>
      </c>
      <c r="P17" s="9">
        <v>0</v>
      </c>
      <c r="Q17" s="9">
        <v>0</v>
      </c>
      <c r="R17" s="9">
        <v>0</v>
      </c>
      <c r="S17" s="9">
        <v>0</v>
      </c>
      <c r="T17" s="9">
        <v>26.150231999999999</v>
      </c>
      <c r="U17" s="10">
        <v>124.293577</v>
      </c>
      <c r="V17" s="10">
        <v>75.676218000000006</v>
      </c>
      <c r="W17" s="10">
        <v>0</v>
      </c>
      <c r="X17" s="10">
        <v>0</v>
      </c>
      <c r="Y17" s="10">
        <v>0</v>
      </c>
      <c r="Z17" s="10">
        <v>5.7665860000000002</v>
      </c>
      <c r="AA17" s="10">
        <v>0</v>
      </c>
      <c r="AB17" s="9">
        <v>231.88661299999998</v>
      </c>
      <c r="AC17" s="12">
        <v>75.62</v>
      </c>
      <c r="AD17" s="29">
        <v>141.28869800000001</v>
      </c>
    </row>
    <row r="18" spans="1:30" ht="12">
      <c r="A18" s="7" t="s">
        <v>33</v>
      </c>
      <c r="B18" s="8">
        <v>47.227321000000003</v>
      </c>
      <c r="C18" s="9">
        <v>101.19094100000001</v>
      </c>
      <c r="D18" s="9">
        <v>0</v>
      </c>
      <c r="E18" s="9">
        <v>0</v>
      </c>
      <c r="F18" s="9">
        <v>12.8066</v>
      </c>
      <c r="G18" s="10">
        <v>339.97162900000001</v>
      </c>
      <c r="H18" s="10">
        <v>141.75087600000001</v>
      </c>
      <c r="I18" s="10">
        <v>0</v>
      </c>
      <c r="J18" s="10">
        <v>0</v>
      </c>
      <c r="K18" s="10">
        <v>4.8002500000000001</v>
      </c>
      <c r="L18" s="10">
        <v>2.8373300000000001</v>
      </c>
      <c r="M18" s="9">
        <v>0</v>
      </c>
      <c r="N18" s="9">
        <v>650.58494699999994</v>
      </c>
      <c r="O18" s="11">
        <v>-27.87</v>
      </c>
      <c r="P18" s="9">
        <v>0.34900500000000001</v>
      </c>
      <c r="Q18" s="9">
        <v>0</v>
      </c>
      <c r="R18" s="9">
        <v>0</v>
      </c>
      <c r="S18" s="9">
        <v>0</v>
      </c>
      <c r="T18" s="9">
        <v>0</v>
      </c>
      <c r="U18" s="10">
        <v>231.25634199999999</v>
      </c>
      <c r="V18" s="10">
        <v>153.558074</v>
      </c>
      <c r="W18" s="10">
        <v>0</v>
      </c>
      <c r="X18" s="10">
        <v>0</v>
      </c>
      <c r="Y18" s="10">
        <v>13.158326999999998</v>
      </c>
      <c r="Z18" s="10">
        <v>5.6149059999999995</v>
      </c>
      <c r="AA18" s="10">
        <v>0</v>
      </c>
      <c r="AB18" s="9">
        <v>403.93665399999998</v>
      </c>
      <c r="AC18" s="12">
        <v>62.09</v>
      </c>
      <c r="AD18" s="29">
        <v>140.11271000000002</v>
      </c>
    </row>
    <row r="19" spans="1:30" ht="12">
      <c r="A19" s="7" t="s">
        <v>34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/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9">
        <v>0</v>
      </c>
      <c r="AC19" s="12"/>
      <c r="AD19" s="29">
        <v>0</v>
      </c>
    </row>
    <row r="20" spans="1:30" ht="12">
      <c r="A20" s="7" t="s">
        <v>18</v>
      </c>
      <c r="B20" s="9">
        <v>326.65761499999996</v>
      </c>
      <c r="C20" s="9">
        <v>127.38161100000001</v>
      </c>
      <c r="D20" s="9">
        <v>115.28098200000001</v>
      </c>
      <c r="E20" s="9">
        <v>8.5393830000000008</v>
      </c>
      <c r="F20" s="9">
        <v>135.57005700000002</v>
      </c>
      <c r="G20" s="10">
        <v>3361.0500509999997</v>
      </c>
      <c r="H20" s="10">
        <v>1286.9922349999999</v>
      </c>
      <c r="I20" s="10">
        <v>0</v>
      </c>
      <c r="J20" s="10">
        <v>0</v>
      </c>
      <c r="K20" s="10">
        <v>190.63706199999999</v>
      </c>
      <c r="L20" s="10">
        <v>47.520357000000004</v>
      </c>
      <c r="M20" s="9">
        <v>0.54133199999999992</v>
      </c>
      <c r="N20" s="9">
        <v>5600.170685</v>
      </c>
      <c r="O20" s="13">
        <v>-17.63</v>
      </c>
      <c r="P20" s="9">
        <v>103.607479</v>
      </c>
      <c r="Q20" s="9">
        <v>0</v>
      </c>
      <c r="R20" s="9">
        <v>0</v>
      </c>
      <c r="S20" s="9">
        <v>0.489342</v>
      </c>
      <c r="T20" s="9">
        <v>45.259208999999998</v>
      </c>
      <c r="U20" s="10">
        <v>2046.2399909999997</v>
      </c>
      <c r="V20" s="10">
        <v>1492.2110539999999</v>
      </c>
      <c r="W20" s="10">
        <v>0</v>
      </c>
      <c r="X20" s="10">
        <v>0</v>
      </c>
      <c r="Y20" s="10">
        <v>43.113141000000006</v>
      </c>
      <c r="Z20" s="10">
        <v>34.968527999999999</v>
      </c>
      <c r="AA20" s="10">
        <v>0</v>
      </c>
      <c r="AB20" s="9">
        <v>3765.8887439999999</v>
      </c>
      <c r="AC20" s="12">
        <v>67.25</v>
      </c>
      <c r="AD20" s="29">
        <v>1693.9381980000001</v>
      </c>
    </row>
    <row r="22" spans="1:30" ht="11.25">
      <c r="N22" s="77">
        <f>SUM(N6:N19)</f>
        <v>5600.170685</v>
      </c>
      <c r="O22" s="76"/>
      <c r="P22" s="77">
        <f t="shared" ref="P22:S22" si="0">SUM(P6:P19)</f>
        <v>103.607479</v>
      </c>
      <c r="Q22" s="77">
        <f t="shared" si="0"/>
        <v>0</v>
      </c>
      <c r="R22" s="77">
        <f t="shared" si="0"/>
        <v>0</v>
      </c>
      <c r="S22" s="77">
        <f t="shared" si="0"/>
        <v>0.489342</v>
      </c>
      <c r="T22" s="77">
        <f>SUM(T6:T19)</f>
        <v>45.259208999999998</v>
      </c>
      <c r="U22" s="77">
        <f t="shared" ref="U22:AD22" si="1">SUM(U6:U19)</f>
        <v>2046.2399909999999</v>
      </c>
      <c r="V22" s="77">
        <f t="shared" si="1"/>
        <v>1492.2110540000001</v>
      </c>
      <c r="W22" s="77">
        <f t="shared" si="1"/>
        <v>0</v>
      </c>
      <c r="X22" s="77">
        <f t="shared" si="1"/>
        <v>0</v>
      </c>
      <c r="Y22" s="77">
        <f t="shared" si="1"/>
        <v>43.113140999999999</v>
      </c>
      <c r="Z22" s="77">
        <f t="shared" si="1"/>
        <v>34.968527999999999</v>
      </c>
      <c r="AA22" s="77">
        <f t="shared" si="1"/>
        <v>0</v>
      </c>
      <c r="AB22" s="77">
        <f t="shared" si="1"/>
        <v>3765.8887440000003</v>
      </c>
      <c r="AC22" s="76"/>
      <c r="AD22" s="77">
        <f t="shared" si="1"/>
        <v>1693.9381980000001</v>
      </c>
    </row>
    <row r="23" spans="1:30" ht="11.25"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ht="10.5">
      <c r="N24" s="78">
        <f>SUM(B20:M20)</f>
        <v>5600.1706849999991</v>
      </c>
    </row>
  </sheetData>
  <mergeCells count="9">
    <mergeCell ref="A4:A5"/>
    <mergeCell ref="B4:O4"/>
    <mergeCell ref="P4:AC4"/>
    <mergeCell ref="A1:B1"/>
    <mergeCell ref="P1:Q1"/>
    <mergeCell ref="A2:O2"/>
    <mergeCell ref="P2:AC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1</vt:i4>
      </vt:variant>
    </vt:vector>
  </HeadingPairs>
  <TitlesOfParts>
    <vt:vector size="25" baseType="lpstr">
      <vt:lpstr>众诚</vt:lpstr>
      <vt:lpstr>信达</vt:lpstr>
      <vt:lpstr>紫金</vt:lpstr>
      <vt:lpstr>出口信用</vt:lpstr>
      <vt:lpstr>英大</vt:lpstr>
      <vt:lpstr>永诚</vt:lpstr>
      <vt:lpstr>民安</vt:lpstr>
      <vt:lpstr>长安责任</vt:lpstr>
      <vt:lpstr>渤海</vt:lpstr>
      <vt:lpstr>中银</vt:lpstr>
      <vt:lpstr>国寿产险</vt:lpstr>
      <vt:lpstr>都邦</vt:lpstr>
      <vt:lpstr>阳光</vt:lpstr>
      <vt:lpstr>安邦</vt:lpstr>
      <vt:lpstr>中华联合</vt:lpstr>
      <vt:lpstr>华泰</vt:lpstr>
      <vt:lpstr>大地</vt:lpstr>
      <vt:lpstr>太平</vt:lpstr>
      <vt:lpstr>天安</vt:lpstr>
      <vt:lpstr>华安</vt:lpstr>
      <vt:lpstr>太平洋</vt:lpstr>
      <vt:lpstr>平安</vt:lpstr>
      <vt:lpstr>人保</vt:lpstr>
      <vt:lpstr>汇总表</vt:lpstr>
      <vt:lpstr>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dtp-pc</dc:creator>
  <cp:lastModifiedBy>lenovo</cp:lastModifiedBy>
  <cp:lastPrinted>2015-09-16T02:26:55Z</cp:lastPrinted>
  <dcterms:created xsi:type="dcterms:W3CDTF">2005-03-22T09:15:25Z</dcterms:created>
  <dcterms:modified xsi:type="dcterms:W3CDTF">2015-11-18T07:01:51Z</dcterms:modified>
</cp:coreProperties>
</file>