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2120" windowHeight="8100" tabRatio="924" activeTab="23"/>
  </bookViews>
  <sheets>
    <sheet name="众诚" sheetId="25" r:id="rId1"/>
    <sheet name="信达" sheetId="24" r:id="rId2"/>
    <sheet name="紫金" sheetId="23" r:id="rId3"/>
    <sheet name="出口信用" sheetId="22" r:id="rId4"/>
    <sheet name="英大" sheetId="21" r:id="rId5"/>
    <sheet name="永诚" sheetId="20" r:id="rId6"/>
    <sheet name="民安" sheetId="19" r:id="rId7"/>
    <sheet name="长安责任" sheetId="17" r:id="rId8"/>
    <sheet name="渤海" sheetId="16" r:id="rId9"/>
    <sheet name="中银" sheetId="15" r:id="rId10"/>
    <sheet name="国寿产险" sheetId="14" r:id="rId11"/>
    <sheet name="都邦" sheetId="13" r:id="rId12"/>
    <sheet name="阳光" sheetId="12" r:id="rId13"/>
    <sheet name="安邦" sheetId="11" r:id="rId14"/>
    <sheet name="中华联合" sheetId="10" r:id="rId15"/>
    <sheet name="华泰" sheetId="9" r:id="rId16"/>
    <sheet name="大地" sheetId="8" r:id="rId17"/>
    <sheet name="太平" sheetId="7" r:id="rId18"/>
    <sheet name="天安" sheetId="6" r:id="rId19"/>
    <sheet name="华安" sheetId="5" r:id="rId20"/>
    <sheet name="太平洋" sheetId="4" r:id="rId21"/>
    <sheet name="平安" sheetId="3" r:id="rId22"/>
    <sheet name="人保" sheetId="2" r:id="rId23"/>
    <sheet name="汇总表" sheetId="1" r:id="rId24"/>
  </sheets>
  <definedNames>
    <definedName name="_xlnm.Print_Titles" localSheetId="23">汇总表!$1:$2</definedName>
  </definedNames>
  <calcPr calcId="124519"/>
</workbook>
</file>

<file path=xl/calcChain.xml><?xml version="1.0" encoding="utf-8"?>
<calcChain xmlns="http://schemas.openxmlformats.org/spreadsheetml/2006/main">
  <c r="O38" i="6"/>
  <c r="O37"/>
  <c r="O36"/>
  <c r="O35"/>
  <c r="O34"/>
  <c r="O33"/>
  <c r="O32"/>
  <c r="O31"/>
  <c r="O30"/>
  <c r="O29"/>
  <c r="O28"/>
  <c r="O27"/>
  <c r="O26"/>
  <c r="O25"/>
  <c r="O24"/>
  <c r="N24" i="15" l="1"/>
  <c r="N24" i="16"/>
  <c r="N24" i="2" l="1"/>
  <c r="N24" i="21" l="1"/>
  <c r="N22"/>
  <c r="N25" i="1"/>
  <c r="M25"/>
  <c r="L25"/>
  <c r="K25"/>
  <c r="J25"/>
  <c r="I25"/>
  <c r="H25"/>
  <c r="G25"/>
  <c r="F25"/>
  <c r="E25"/>
  <c r="D25"/>
  <c r="C25"/>
  <c r="AF264"/>
  <c r="AE264"/>
  <c r="AD264"/>
  <c r="AC264"/>
  <c r="AB264"/>
  <c r="AA264"/>
  <c r="Z264"/>
  <c r="Y264"/>
  <c r="X264"/>
  <c r="W264"/>
  <c r="V264"/>
  <c r="U264"/>
  <c r="Q264"/>
  <c r="P264"/>
  <c r="N264"/>
  <c r="M264"/>
  <c r="L264"/>
  <c r="K264"/>
  <c r="J264"/>
  <c r="I264"/>
  <c r="H264"/>
  <c r="G264"/>
  <c r="F264"/>
  <c r="E264"/>
  <c r="D264"/>
  <c r="C264"/>
  <c r="AF25"/>
  <c r="AE25"/>
  <c r="AD25"/>
  <c r="AC25"/>
  <c r="AB25"/>
  <c r="AA25"/>
  <c r="Z25"/>
  <c r="Y25"/>
  <c r="X25"/>
  <c r="W25"/>
  <c r="V25"/>
  <c r="U25"/>
  <c r="Q25"/>
  <c r="P25"/>
  <c r="N24" i="25"/>
  <c r="AD22"/>
  <c r="N22"/>
  <c r="O25" i="1" l="1"/>
  <c r="O264"/>
  <c r="AG264"/>
  <c r="AG25"/>
  <c r="AH25" s="1"/>
  <c r="Q116"/>
  <c r="AH264" l="1"/>
  <c r="P85"/>
  <c r="P92"/>
  <c r="P233"/>
  <c r="P30"/>
  <c r="AF263"/>
  <c r="AE263"/>
  <c r="AD263"/>
  <c r="AC263"/>
  <c r="AB263"/>
  <c r="AA263"/>
  <c r="Z263"/>
  <c r="Y263"/>
  <c r="X263"/>
  <c r="W263"/>
  <c r="V263"/>
  <c r="U263"/>
  <c r="Q263"/>
  <c r="P263"/>
  <c r="N263"/>
  <c r="M263"/>
  <c r="L263"/>
  <c r="K263"/>
  <c r="J263"/>
  <c r="I263"/>
  <c r="H263"/>
  <c r="G263"/>
  <c r="F263"/>
  <c r="E263"/>
  <c r="D263"/>
  <c r="C263"/>
  <c r="Q24"/>
  <c r="AF24"/>
  <c r="AE24"/>
  <c r="AD24"/>
  <c r="AC24"/>
  <c r="AB24"/>
  <c r="AA24"/>
  <c r="Z24"/>
  <c r="Y24"/>
  <c r="X24"/>
  <c r="W24"/>
  <c r="V24"/>
  <c r="U24"/>
  <c r="U23"/>
  <c r="P24"/>
  <c r="P23"/>
  <c r="C24"/>
  <c r="N24"/>
  <c r="M24"/>
  <c r="L24"/>
  <c r="K24"/>
  <c r="J24"/>
  <c r="I24"/>
  <c r="H24"/>
  <c r="G24"/>
  <c r="F24"/>
  <c r="E24"/>
  <c r="D24"/>
  <c r="C22"/>
  <c r="C23"/>
  <c r="N24" i="24"/>
  <c r="AD22"/>
  <c r="N22"/>
  <c r="AG24" i="1" l="1"/>
  <c r="AG263"/>
  <c r="O24"/>
  <c r="AH24" s="1"/>
  <c r="O263"/>
  <c r="AH92"/>
  <c r="AG92"/>
  <c r="AF92"/>
  <c r="AE92"/>
  <c r="AD92"/>
  <c r="AC92"/>
  <c r="AB92"/>
  <c r="AA92"/>
  <c r="Z92"/>
  <c r="Y92"/>
  <c r="X92"/>
  <c r="W92"/>
  <c r="V92"/>
  <c r="U92"/>
  <c r="AH233"/>
  <c r="AG233"/>
  <c r="AF233"/>
  <c r="AE233"/>
  <c r="AD233"/>
  <c r="AC233"/>
  <c r="AB233"/>
  <c r="AA233"/>
  <c r="Z233"/>
  <c r="Y233"/>
  <c r="X233"/>
  <c r="W233"/>
  <c r="V233"/>
  <c r="U233"/>
  <c r="Q233"/>
  <c r="O233"/>
  <c r="N233"/>
  <c r="M233"/>
  <c r="L233"/>
  <c r="K233"/>
  <c r="J233"/>
  <c r="I233"/>
  <c r="H233"/>
  <c r="G233"/>
  <c r="F233"/>
  <c r="E233"/>
  <c r="D233"/>
  <c r="C233"/>
  <c r="Q92"/>
  <c r="O92"/>
  <c r="N92"/>
  <c r="M92"/>
  <c r="L92"/>
  <c r="K92"/>
  <c r="J92"/>
  <c r="I92"/>
  <c r="H92"/>
  <c r="G92"/>
  <c r="F92"/>
  <c r="E92"/>
  <c r="D92"/>
  <c r="C92"/>
  <c r="AH263" l="1"/>
  <c r="N24" i="7"/>
  <c r="N24" i="3"/>
  <c r="P116" i="1"/>
  <c r="AF226" l="1"/>
  <c r="AE226"/>
  <c r="AD226"/>
  <c r="AC226"/>
  <c r="AB226"/>
  <c r="AA226"/>
  <c r="Z226"/>
  <c r="Y226"/>
  <c r="X226"/>
  <c r="W226"/>
  <c r="V226"/>
  <c r="U226"/>
  <c r="Q226"/>
  <c r="P226"/>
  <c r="N226"/>
  <c r="M226"/>
  <c r="L226"/>
  <c r="K226"/>
  <c r="J226"/>
  <c r="I226"/>
  <c r="H226"/>
  <c r="G226"/>
  <c r="F226"/>
  <c r="E226"/>
  <c r="D226"/>
  <c r="C226"/>
  <c r="N24" i="9"/>
  <c r="N24" i="20"/>
  <c r="N25" i="12"/>
  <c r="N24" i="6"/>
  <c r="AG226" i="1" l="1"/>
  <c r="O226"/>
  <c r="N24" i="5"/>
  <c r="N23" i="4"/>
  <c r="N25" i="10"/>
  <c r="N23" i="8"/>
  <c r="AH226" i="1" l="1"/>
  <c r="N24" i="17"/>
  <c r="N24" i="19" l="1"/>
  <c r="N24" i="13"/>
  <c r="N24" i="11"/>
  <c r="N24" i="14"/>
  <c r="N24" i="23"/>
  <c r="AD22"/>
  <c r="N22"/>
  <c r="AD22" i="5"/>
  <c r="AD23" i="12" l="1"/>
  <c r="Q238" i="1"/>
  <c r="P238"/>
  <c r="Q227"/>
  <c r="P227"/>
  <c r="Q211"/>
  <c r="Q210"/>
  <c r="Q209"/>
  <c r="P209"/>
  <c r="Q192"/>
  <c r="Q195"/>
  <c r="P195"/>
  <c r="Q157"/>
  <c r="P157"/>
  <c r="Q138"/>
  <c r="Q119"/>
  <c r="Q85"/>
  <c r="AH116"/>
  <c r="AG116"/>
  <c r="AF116"/>
  <c r="AE116"/>
  <c r="AD116"/>
  <c r="AC116"/>
  <c r="AB116"/>
  <c r="AA116"/>
  <c r="Z116"/>
  <c r="Y116"/>
  <c r="X116"/>
  <c r="W116"/>
  <c r="V116"/>
  <c r="U116"/>
  <c r="O116"/>
  <c r="N116"/>
  <c r="M116"/>
  <c r="L116"/>
  <c r="K116"/>
  <c r="J116"/>
  <c r="I116"/>
  <c r="H116"/>
  <c r="G116"/>
  <c r="F116"/>
  <c r="E116"/>
  <c r="D116"/>
  <c r="C116"/>
  <c r="P35" l="1"/>
  <c r="P211" l="1"/>
  <c r="P118"/>
  <c r="P119"/>
  <c r="N22" i="13"/>
  <c r="AD22" i="4" l="1"/>
  <c r="N22" i="5" l="1"/>
  <c r="M22" i="11"/>
  <c r="L22"/>
  <c r="K22"/>
  <c r="J22"/>
  <c r="I22"/>
  <c r="H22"/>
  <c r="G22"/>
  <c r="F22"/>
  <c r="E22"/>
  <c r="D22"/>
  <c r="C22"/>
  <c r="B22"/>
  <c r="N22" i="7"/>
  <c r="AD22"/>
  <c r="AD23" i="10"/>
  <c r="AD22" i="19" l="1"/>
  <c r="AH227" i="1" l="1"/>
  <c r="AG227"/>
  <c r="AF227"/>
  <c r="AE227"/>
  <c r="AD227"/>
  <c r="AC227"/>
  <c r="AB227"/>
  <c r="AA227"/>
  <c r="Z227"/>
  <c r="Y227"/>
  <c r="X227"/>
  <c r="W227"/>
  <c r="V227"/>
  <c r="U227"/>
  <c r="N227"/>
  <c r="M227"/>
  <c r="L227"/>
  <c r="K227"/>
  <c r="J227"/>
  <c r="I227"/>
  <c r="H227"/>
  <c r="G227"/>
  <c r="F227"/>
  <c r="E227"/>
  <c r="D227"/>
  <c r="C227"/>
  <c r="AH195"/>
  <c r="AG195"/>
  <c r="AF195"/>
  <c r="AE195"/>
  <c r="AD195"/>
  <c r="AC195"/>
  <c r="AB195"/>
  <c r="AA195"/>
  <c r="Z195"/>
  <c r="Y195"/>
  <c r="X195"/>
  <c r="W195"/>
  <c r="V195"/>
  <c r="U195"/>
  <c r="O195"/>
  <c r="N195"/>
  <c r="M195"/>
  <c r="L195"/>
  <c r="K195"/>
  <c r="J195"/>
  <c r="I195"/>
  <c r="H195"/>
  <c r="G195"/>
  <c r="F195"/>
  <c r="E195"/>
  <c r="D195"/>
  <c r="C195"/>
  <c r="O227" l="1"/>
  <c r="N22" i="11"/>
  <c r="AD22"/>
  <c r="AD22" i="17"/>
  <c r="N22"/>
  <c r="N22" i="20" l="1"/>
  <c r="AD22"/>
  <c r="N22" i="16"/>
  <c r="S22"/>
  <c r="R22"/>
  <c r="Q22"/>
  <c r="P22"/>
  <c r="AD22"/>
  <c r="N22" i="9"/>
  <c r="AD22"/>
  <c r="AD22" i="21" l="1"/>
  <c r="AB22"/>
  <c r="N22" i="14"/>
  <c r="AD22"/>
  <c r="N22" i="15"/>
  <c r="N23" i="12"/>
  <c r="N22" i="8"/>
  <c r="AD22"/>
  <c r="N22" i="6" l="1"/>
  <c r="AD22"/>
  <c r="N22" i="3"/>
  <c r="AD22"/>
  <c r="N22" i="4"/>
  <c r="N23" i="10"/>
  <c r="N22" i="19"/>
  <c r="AH238" i="1"/>
  <c r="AG238"/>
  <c r="AF238"/>
  <c r="AE238"/>
  <c r="AD238"/>
  <c r="AC238"/>
  <c r="AB238"/>
  <c r="AA238"/>
  <c r="Z238"/>
  <c r="Y238"/>
  <c r="X238"/>
  <c r="W238"/>
  <c r="V238"/>
  <c r="U238"/>
  <c r="O238"/>
  <c r="N238"/>
  <c r="M238"/>
  <c r="L238"/>
  <c r="K238"/>
  <c r="J238"/>
  <c r="I238"/>
  <c r="H238"/>
  <c r="G238"/>
  <c r="F238"/>
  <c r="E238"/>
  <c r="D238"/>
  <c r="C238"/>
  <c r="C239"/>
  <c r="AH157"/>
  <c r="AG157"/>
  <c r="AF157"/>
  <c r="AE157"/>
  <c r="AD157"/>
  <c r="AC157"/>
  <c r="AB157"/>
  <c r="AA157"/>
  <c r="Z157"/>
  <c r="Y157"/>
  <c r="X157"/>
  <c r="W157"/>
  <c r="V157"/>
  <c r="U157"/>
  <c r="O157"/>
  <c r="N157"/>
  <c r="M157"/>
  <c r="L157"/>
  <c r="K157"/>
  <c r="J157"/>
  <c r="I157"/>
  <c r="H157"/>
  <c r="G157"/>
  <c r="F157"/>
  <c r="E157"/>
  <c r="D157"/>
  <c r="C157"/>
  <c r="AH210"/>
  <c r="AG210"/>
  <c r="AF210"/>
  <c r="AE210"/>
  <c r="AD210"/>
  <c r="AC210"/>
  <c r="AB210"/>
  <c r="AA210"/>
  <c r="Z210"/>
  <c r="Y210"/>
  <c r="X210"/>
  <c r="W210"/>
  <c r="V210"/>
  <c r="U210"/>
  <c r="P210"/>
  <c r="O210"/>
  <c r="N210"/>
  <c r="M210"/>
  <c r="L210"/>
  <c r="K210"/>
  <c r="J210"/>
  <c r="I210"/>
  <c r="H210"/>
  <c r="G210"/>
  <c r="F210"/>
  <c r="E210"/>
  <c r="D210"/>
  <c r="C210"/>
  <c r="AD22" i="2"/>
  <c r="N22"/>
  <c r="V98" i="1"/>
  <c r="AB23" i="2"/>
  <c r="AA23"/>
  <c r="Z23"/>
  <c r="Y23"/>
  <c r="X23"/>
  <c r="W23"/>
  <c r="V23"/>
  <c r="U23"/>
  <c r="T23"/>
  <c r="S23"/>
  <c r="R23"/>
  <c r="Q23"/>
  <c r="P23"/>
  <c r="AB22" i="3"/>
  <c r="AA22"/>
  <c r="Z22"/>
  <c r="Y22"/>
  <c r="X22"/>
  <c r="W22"/>
  <c r="V22"/>
  <c r="U22"/>
  <c r="T22"/>
  <c r="S22"/>
  <c r="R22"/>
  <c r="Q22"/>
  <c r="P22"/>
  <c r="AB22" i="4"/>
  <c r="AA22"/>
  <c r="Z22"/>
  <c r="Y22"/>
  <c r="X22"/>
  <c r="W22"/>
  <c r="V22"/>
  <c r="U22"/>
  <c r="T22"/>
  <c r="S22"/>
  <c r="R22"/>
  <c r="Q22"/>
  <c r="P22"/>
  <c r="AB22" i="5"/>
  <c r="AA22"/>
  <c r="Z22"/>
  <c r="Y22"/>
  <c r="X22"/>
  <c r="W22"/>
  <c r="V22"/>
  <c r="U22"/>
  <c r="T22"/>
  <c r="S22"/>
  <c r="R22"/>
  <c r="Q22"/>
  <c r="P22"/>
  <c r="AB22" i="6"/>
  <c r="AA22"/>
  <c r="Z22"/>
  <c r="Y22"/>
  <c r="X22"/>
  <c r="W22"/>
  <c r="V22"/>
  <c r="U22"/>
  <c r="T22"/>
  <c r="S22"/>
  <c r="R22"/>
  <c r="Q22"/>
  <c r="P22"/>
  <c r="AB22" i="7"/>
  <c r="AA22"/>
  <c r="Z22"/>
  <c r="Y22"/>
  <c r="X22"/>
  <c r="W22"/>
  <c r="V22"/>
  <c r="U22"/>
  <c r="T22"/>
  <c r="S22"/>
  <c r="R22"/>
  <c r="Q22"/>
  <c r="P22"/>
  <c r="AB22" i="8"/>
  <c r="AA22"/>
  <c r="Z22"/>
  <c r="Y22"/>
  <c r="X22"/>
  <c r="W22"/>
  <c r="V22"/>
  <c r="U22"/>
  <c r="T22"/>
  <c r="S22"/>
  <c r="R22"/>
  <c r="Q22"/>
  <c r="P22"/>
  <c r="AB22" i="9"/>
  <c r="AA22"/>
  <c r="Z22"/>
  <c r="Y22"/>
  <c r="X22"/>
  <c r="W22"/>
  <c r="V22"/>
  <c r="U22"/>
  <c r="T22"/>
  <c r="S22"/>
  <c r="R22"/>
  <c r="Q22"/>
  <c r="P22"/>
  <c r="AB23" i="10"/>
  <c r="AA23"/>
  <c r="Z23"/>
  <c r="Y23"/>
  <c r="X23"/>
  <c r="W23"/>
  <c r="V23"/>
  <c r="U23"/>
  <c r="T23"/>
  <c r="S23"/>
  <c r="R23"/>
  <c r="Q23"/>
  <c r="P23"/>
  <c r="AB22" i="11"/>
  <c r="AA22"/>
  <c r="Z22"/>
  <c r="Y22"/>
  <c r="X22"/>
  <c r="W22"/>
  <c r="V22"/>
  <c r="U22"/>
  <c r="T22"/>
  <c r="S22"/>
  <c r="R22"/>
  <c r="Q22"/>
  <c r="P22"/>
  <c r="AB23" i="12"/>
  <c r="AA23"/>
  <c r="Z23"/>
  <c r="Y23"/>
  <c r="X23"/>
  <c r="W23"/>
  <c r="V23"/>
  <c r="U23"/>
  <c r="T23"/>
  <c r="S23"/>
  <c r="R23"/>
  <c r="Q23"/>
  <c r="P23"/>
  <c r="AB22" i="13"/>
  <c r="AA22"/>
  <c r="Z22"/>
  <c r="Y22"/>
  <c r="X22"/>
  <c r="W22"/>
  <c r="V22"/>
  <c r="U22"/>
  <c r="T22"/>
  <c r="S22"/>
  <c r="R22"/>
  <c r="Q22"/>
  <c r="P22"/>
  <c r="AB22" i="14"/>
  <c r="AA22"/>
  <c r="Z22"/>
  <c r="Y22"/>
  <c r="X22"/>
  <c r="W22"/>
  <c r="V22"/>
  <c r="U22"/>
  <c r="T22"/>
  <c r="S22"/>
  <c r="R22"/>
  <c r="Q22"/>
  <c r="P22"/>
  <c r="AB22" i="15"/>
  <c r="AA22"/>
  <c r="Z22"/>
  <c r="Y22"/>
  <c r="X22"/>
  <c r="W22"/>
  <c r="V22"/>
  <c r="U22"/>
  <c r="T22"/>
  <c r="S22"/>
  <c r="R22"/>
  <c r="Q22"/>
  <c r="P22"/>
  <c r="AB22" i="16"/>
  <c r="AA22"/>
  <c r="Z22"/>
  <c r="Y22"/>
  <c r="X22"/>
  <c r="W22"/>
  <c r="V22"/>
  <c r="U22"/>
  <c r="T22"/>
  <c r="AB22" i="17"/>
  <c r="AA22"/>
  <c r="Z22"/>
  <c r="Y22"/>
  <c r="X22"/>
  <c r="W22"/>
  <c r="V22"/>
  <c r="U22"/>
  <c r="T22"/>
  <c r="S22"/>
  <c r="R22"/>
  <c r="Q22"/>
  <c r="P22"/>
  <c r="AB22" i="19"/>
  <c r="AA22"/>
  <c r="Z22"/>
  <c r="Y22"/>
  <c r="X22"/>
  <c r="W22"/>
  <c r="V22"/>
  <c r="U22"/>
  <c r="T22"/>
  <c r="S22"/>
  <c r="R22"/>
  <c r="Q22"/>
  <c r="P22"/>
  <c r="AB22" i="20"/>
  <c r="AA22"/>
  <c r="Z22"/>
  <c r="Y22"/>
  <c r="X22"/>
  <c r="W22"/>
  <c r="V22"/>
  <c r="U22"/>
  <c r="T22"/>
  <c r="S22"/>
  <c r="R22"/>
  <c r="Q22"/>
  <c r="P22"/>
  <c r="AA22" i="21"/>
  <c r="Z22"/>
  <c r="Y22"/>
  <c r="X22"/>
  <c r="W22"/>
  <c r="V22"/>
  <c r="U22"/>
  <c r="T22"/>
  <c r="S22"/>
  <c r="R22"/>
  <c r="Q22"/>
  <c r="P22"/>
  <c r="E35" i="1"/>
  <c r="AH209"/>
  <c r="AF209"/>
  <c r="AE209"/>
  <c r="AD209"/>
  <c r="AC209"/>
  <c r="AB209"/>
  <c r="AA209"/>
  <c r="Z209"/>
  <c r="Y209"/>
  <c r="X209"/>
  <c r="W209"/>
  <c r="V209"/>
  <c r="U209"/>
  <c r="O209"/>
  <c r="N209"/>
  <c r="M209"/>
  <c r="L209"/>
  <c r="K209"/>
  <c r="J209"/>
  <c r="I209"/>
  <c r="H209"/>
  <c r="G209"/>
  <c r="F209"/>
  <c r="E209"/>
  <c r="D209"/>
  <c r="C209"/>
  <c r="AH119"/>
  <c r="AF119"/>
  <c r="AE119"/>
  <c r="AD119"/>
  <c r="AC119"/>
  <c r="AB119"/>
  <c r="AA119"/>
  <c r="Z119"/>
  <c r="Y119"/>
  <c r="X119"/>
  <c r="W119"/>
  <c r="V119"/>
  <c r="U119"/>
  <c r="O119"/>
  <c r="N119"/>
  <c r="M119"/>
  <c r="L119"/>
  <c r="K119"/>
  <c r="J119"/>
  <c r="I119"/>
  <c r="H119"/>
  <c r="G119"/>
  <c r="F119"/>
  <c r="E119"/>
  <c r="D119"/>
  <c r="C119"/>
  <c r="AH85"/>
  <c r="AF85"/>
  <c r="AE85"/>
  <c r="AD85"/>
  <c r="AC85"/>
  <c r="AB85"/>
  <c r="AA85"/>
  <c r="Z85"/>
  <c r="Y85"/>
  <c r="X85"/>
  <c r="W85"/>
  <c r="V85"/>
  <c r="U85"/>
  <c r="N85"/>
  <c r="M85"/>
  <c r="L85"/>
  <c r="K85"/>
  <c r="J85"/>
  <c r="I85"/>
  <c r="H85"/>
  <c r="G85"/>
  <c r="F85"/>
  <c r="E85"/>
  <c r="D85"/>
  <c r="C85"/>
  <c r="AH211"/>
  <c r="AF211"/>
  <c r="AE211"/>
  <c r="AD211"/>
  <c r="AC211"/>
  <c r="AB211"/>
  <c r="AA211"/>
  <c r="Z211"/>
  <c r="Y211"/>
  <c r="X211"/>
  <c r="W211"/>
  <c r="V211"/>
  <c r="U211"/>
  <c r="O211"/>
  <c r="N211"/>
  <c r="M211"/>
  <c r="L211"/>
  <c r="K211"/>
  <c r="J211"/>
  <c r="I211"/>
  <c r="H211"/>
  <c r="G211"/>
  <c r="F211"/>
  <c r="E211"/>
  <c r="D211"/>
  <c r="C211"/>
  <c r="AH118"/>
  <c r="AF118"/>
  <c r="AE118"/>
  <c r="AD118"/>
  <c r="AC118"/>
  <c r="AB118"/>
  <c r="AA118"/>
  <c r="Z118"/>
  <c r="Y118"/>
  <c r="X118"/>
  <c r="W118"/>
  <c r="V118"/>
  <c r="U118"/>
  <c r="Q118"/>
  <c r="O118"/>
  <c r="N118"/>
  <c r="M118"/>
  <c r="L118"/>
  <c r="K118"/>
  <c r="J118"/>
  <c r="I118"/>
  <c r="H118"/>
  <c r="G118"/>
  <c r="F118"/>
  <c r="E118"/>
  <c r="D118"/>
  <c r="C118"/>
  <c r="Q202"/>
  <c r="AF35"/>
  <c r="AE35"/>
  <c r="AD35"/>
  <c r="AC35"/>
  <c r="AB35"/>
  <c r="AA35"/>
  <c r="Z35"/>
  <c r="Y35"/>
  <c r="X35"/>
  <c r="W35"/>
  <c r="V35"/>
  <c r="U35"/>
  <c r="Q35"/>
  <c r="O35"/>
  <c r="N35"/>
  <c r="M35"/>
  <c r="L35"/>
  <c r="K35"/>
  <c r="J35"/>
  <c r="I35"/>
  <c r="H35"/>
  <c r="G35"/>
  <c r="F35"/>
  <c r="D35"/>
  <c r="C35"/>
  <c r="P138"/>
  <c r="P192"/>
  <c r="AH138"/>
  <c r="AF138"/>
  <c r="AE138"/>
  <c r="AD138"/>
  <c r="AC138"/>
  <c r="AB138"/>
  <c r="AA138"/>
  <c r="Z138"/>
  <c r="Y138"/>
  <c r="X138"/>
  <c r="W138"/>
  <c r="V138"/>
  <c r="U138"/>
  <c r="Q139"/>
  <c r="O138"/>
  <c r="N138"/>
  <c r="M138"/>
  <c r="L138"/>
  <c r="K138"/>
  <c r="J138"/>
  <c r="I138"/>
  <c r="H138"/>
  <c r="G138"/>
  <c r="F138"/>
  <c r="E138"/>
  <c r="D138"/>
  <c r="C138"/>
  <c r="Q45"/>
  <c r="U66"/>
  <c r="V66"/>
  <c r="W66"/>
  <c r="X66"/>
  <c r="Y66"/>
  <c r="Z66"/>
  <c r="AA66"/>
  <c r="AB66"/>
  <c r="AC66"/>
  <c r="AD66"/>
  <c r="AE66"/>
  <c r="AF66"/>
  <c r="C66"/>
  <c r="D66"/>
  <c r="E66"/>
  <c r="F66"/>
  <c r="G66"/>
  <c r="H66"/>
  <c r="I66"/>
  <c r="J66"/>
  <c r="K66"/>
  <c r="L66"/>
  <c r="M66"/>
  <c r="N66"/>
  <c r="P66"/>
  <c r="Q66"/>
  <c r="U45"/>
  <c r="V45"/>
  <c r="W45"/>
  <c r="X45"/>
  <c r="Y45"/>
  <c r="Z45"/>
  <c r="AA45"/>
  <c r="AB45"/>
  <c r="AC45"/>
  <c r="AD45"/>
  <c r="AE45"/>
  <c r="AF45"/>
  <c r="U27"/>
  <c r="V27"/>
  <c r="W27"/>
  <c r="X27"/>
  <c r="Y27"/>
  <c r="Z27"/>
  <c r="AA27"/>
  <c r="AB27"/>
  <c r="AC27"/>
  <c r="AD27"/>
  <c r="AE27"/>
  <c r="AF27"/>
  <c r="U28"/>
  <c r="V28"/>
  <c r="W28"/>
  <c r="X28"/>
  <c r="Y28"/>
  <c r="Z28"/>
  <c r="AA28"/>
  <c r="AB28"/>
  <c r="AC28"/>
  <c r="AD28"/>
  <c r="AE28"/>
  <c r="AF28"/>
  <c r="U29"/>
  <c r="V29"/>
  <c r="W29"/>
  <c r="X29"/>
  <c r="Y29"/>
  <c r="Z29"/>
  <c r="AA29"/>
  <c r="AB29"/>
  <c r="AC29"/>
  <c r="AD29"/>
  <c r="AE29"/>
  <c r="AF29"/>
  <c r="U30"/>
  <c r="V30"/>
  <c r="W30"/>
  <c r="X30"/>
  <c r="Y30"/>
  <c r="Z30"/>
  <c r="AA30"/>
  <c r="AB30"/>
  <c r="AC30"/>
  <c r="AD30"/>
  <c r="AE30"/>
  <c r="AF30"/>
  <c r="U31"/>
  <c r="V31"/>
  <c r="W31"/>
  <c r="X31"/>
  <c r="Y31"/>
  <c r="Z31"/>
  <c r="AA31"/>
  <c r="AB31"/>
  <c r="AC31"/>
  <c r="AD31"/>
  <c r="AE31"/>
  <c r="AF31"/>
  <c r="U32"/>
  <c r="V32"/>
  <c r="W32"/>
  <c r="X32"/>
  <c r="Y32"/>
  <c r="Z32"/>
  <c r="AA32"/>
  <c r="AB32"/>
  <c r="AC32"/>
  <c r="AD32"/>
  <c r="AE32"/>
  <c r="AF32"/>
  <c r="U33"/>
  <c r="V33"/>
  <c r="W33"/>
  <c r="X33"/>
  <c r="Y33"/>
  <c r="Z33"/>
  <c r="AA33"/>
  <c r="AB33"/>
  <c r="AC33"/>
  <c r="AD33"/>
  <c r="AE33"/>
  <c r="AF33"/>
  <c r="U34"/>
  <c r="V34"/>
  <c r="W34"/>
  <c r="X34"/>
  <c r="Y34"/>
  <c r="Z34"/>
  <c r="AA34"/>
  <c r="AB34"/>
  <c r="AC34"/>
  <c r="AD34"/>
  <c r="AE34"/>
  <c r="AF34"/>
  <c r="U36"/>
  <c r="V36"/>
  <c r="W36"/>
  <c r="X36"/>
  <c r="Y36"/>
  <c r="Z36"/>
  <c r="AA36"/>
  <c r="AB36"/>
  <c r="AC36"/>
  <c r="AD36"/>
  <c r="AE36"/>
  <c r="AF36"/>
  <c r="U37"/>
  <c r="V37"/>
  <c r="W37"/>
  <c r="X37"/>
  <c r="Y37"/>
  <c r="Z37"/>
  <c r="AA37"/>
  <c r="AB37"/>
  <c r="AC37"/>
  <c r="AD37"/>
  <c r="AE37"/>
  <c r="AF37"/>
  <c r="U38"/>
  <c r="V38"/>
  <c r="W38"/>
  <c r="X38"/>
  <c r="Y38"/>
  <c r="Z38"/>
  <c r="AA38"/>
  <c r="AB38"/>
  <c r="AC38"/>
  <c r="AD38"/>
  <c r="AE38"/>
  <c r="AF38"/>
  <c r="U39"/>
  <c r="V39"/>
  <c r="W39"/>
  <c r="X39"/>
  <c r="Y39"/>
  <c r="Z39"/>
  <c r="AA39"/>
  <c r="AB39"/>
  <c r="AC39"/>
  <c r="AD39"/>
  <c r="AE39"/>
  <c r="AF39"/>
  <c r="U40"/>
  <c r="V40"/>
  <c r="W40"/>
  <c r="X40"/>
  <c r="Y40"/>
  <c r="Z40"/>
  <c r="AA40"/>
  <c r="AB40"/>
  <c r="AC40"/>
  <c r="AD40"/>
  <c r="AE40"/>
  <c r="AF40"/>
  <c r="U41"/>
  <c r="V41"/>
  <c r="W41"/>
  <c r="X41"/>
  <c r="Y41"/>
  <c r="Z41"/>
  <c r="AA41"/>
  <c r="AB41"/>
  <c r="AC41"/>
  <c r="AD41"/>
  <c r="AE41"/>
  <c r="AF41"/>
  <c r="U42"/>
  <c r="V42"/>
  <c r="W42"/>
  <c r="X42"/>
  <c r="Y42"/>
  <c r="Z42"/>
  <c r="AA42"/>
  <c r="AB42"/>
  <c r="AC42"/>
  <c r="AD42"/>
  <c r="AE42"/>
  <c r="AF42"/>
  <c r="U43"/>
  <c r="V43"/>
  <c r="W43"/>
  <c r="X43"/>
  <c r="Y43"/>
  <c r="Z43"/>
  <c r="AA43"/>
  <c r="AB43"/>
  <c r="AC43"/>
  <c r="AD43"/>
  <c r="AE43"/>
  <c r="AF43"/>
  <c r="U44"/>
  <c r="V44"/>
  <c r="W44"/>
  <c r="X44"/>
  <c r="Y44"/>
  <c r="Z44"/>
  <c r="AA44"/>
  <c r="AB44"/>
  <c r="AC44"/>
  <c r="AD44"/>
  <c r="AE44"/>
  <c r="AF44"/>
  <c r="U46"/>
  <c r="V46"/>
  <c r="W46"/>
  <c r="X46"/>
  <c r="Y46"/>
  <c r="Z46"/>
  <c r="AA46"/>
  <c r="AB46"/>
  <c r="AC46"/>
  <c r="AD46"/>
  <c r="AE46"/>
  <c r="AF46"/>
  <c r="C45"/>
  <c r="D45"/>
  <c r="E45"/>
  <c r="F45"/>
  <c r="G45"/>
  <c r="H45"/>
  <c r="I45"/>
  <c r="J45"/>
  <c r="K45"/>
  <c r="L45"/>
  <c r="M45"/>
  <c r="N45"/>
  <c r="P45"/>
  <c r="C27"/>
  <c r="D27"/>
  <c r="E27"/>
  <c r="F27"/>
  <c r="G27"/>
  <c r="H27"/>
  <c r="I27"/>
  <c r="J27"/>
  <c r="K27"/>
  <c r="L27"/>
  <c r="M27"/>
  <c r="N27"/>
  <c r="C28"/>
  <c r="D28"/>
  <c r="E28"/>
  <c r="F28"/>
  <c r="G28"/>
  <c r="H28"/>
  <c r="I28"/>
  <c r="J28"/>
  <c r="K28"/>
  <c r="L28"/>
  <c r="M28"/>
  <c r="N28"/>
  <c r="C29"/>
  <c r="D29"/>
  <c r="E29"/>
  <c r="F29"/>
  <c r="G29"/>
  <c r="H29"/>
  <c r="I29"/>
  <c r="J29"/>
  <c r="K29"/>
  <c r="L29"/>
  <c r="M29"/>
  <c r="N29"/>
  <c r="C30"/>
  <c r="D30"/>
  <c r="E30"/>
  <c r="F30"/>
  <c r="G30"/>
  <c r="H30"/>
  <c r="I30"/>
  <c r="J30"/>
  <c r="K30"/>
  <c r="L30"/>
  <c r="M30"/>
  <c r="N30"/>
  <c r="C31"/>
  <c r="D31"/>
  <c r="E31"/>
  <c r="F31"/>
  <c r="G31"/>
  <c r="H31"/>
  <c r="I31"/>
  <c r="J31"/>
  <c r="K31"/>
  <c r="L31"/>
  <c r="M31"/>
  <c r="N31"/>
  <c r="C32"/>
  <c r="D32"/>
  <c r="E32"/>
  <c r="F32"/>
  <c r="O32" s="1"/>
  <c r="G32"/>
  <c r="H32"/>
  <c r="I32"/>
  <c r="J32"/>
  <c r="K32"/>
  <c r="L32"/>
  <c r="M32"/>
  <c r="N32"/>
  <c r="C33"/>
  <c r="D33"/>
  <c r="E33"/>
  <c r="F33"/>
  <c r="G33"/>
  <c r="H33"/>
  <c r="I33"/>
  <c r="J33"/>
  <c r="K33"/>
  <c r="L33"/>
  <c r="M33"/>
  <c r="N33"/>
  <c r="C34"/>
  <c r="D34"/>
  <c r="E34"/>
  <c r="F34"/>
  <c r="G34"/>
  <c r="H34"/>
  <c r="I34"/>
  <c r="J34"/>
  <c r="K34"/>
  <c r="L34"/>
  <c r="M34"/>
  <c r="N34"/>
  <c r="C36"/>
  <c r="D36"/>
  <c r="E36"/>
  <c r="F36"/>
  <c r="G36"/>
  <c r="H36"/>
  <c r="I36"/>
  <c r="J36"/>
  <c r="K36"/>
  <c r="L36"/>
  <c r="M36"/>
  <c r="N36"/>
  <c r="C37"/>
  <c r="D37"/>
  <c r="E37"/>
  <c r="F37"/>
  <c r="G37"/>
  <c r="H37"/>
  <c r="I37"/>
  <c r="J37"/>
  <c r="K37"/>
  <c r="L37"/>
  <c r="M37"/>
  <c r="N37"/>
  <c r="C38"/>
  <c r="D38"/>
  <c r="E38"/>
  <c r="F38"/>
  <c r="G38"/>
  <c r="H38"/>
  <c r="I38"/>
  <c r="J38"/>
  <c r="K38"/>
  <c r="L38"/>
  <c r="M38"/>
  <c r="N38"/>
  <c r="C39"/>
  <c r="D39"/>
  <c r="E39"/>
  <c r="F39"/>
  <c r="G39"/>
  <c r="H39"/>
  <c r="I39"/>
  <c r="J39"/>
  <c r="K39"/>
  <c r="L39"/>
  <c r="M39"/>
  <c r="N39"/>
  <c r="C40"/>
  <c r="D40"/>
  <c r="E40"/>
  <c r="F40"/>
  <c r="G40"/>
  <c r="H40"/>
  <c r="I40"/>
  <c r="J40"/>
  <c r="K40"/>
  <c r="L40"/>
  <c r="M40"/>
  <c r="N40"/>
  <c r="C41"/>
  <c r="D41"/>
  <c r="E41"/>
  <c r="F41"/>
  <c r="G41"/>
  <c r="H41"/>
  <c r="I41"/>
  <c r="J41"/>
  <c r="K41"/>
  <c r="L41"/>
  <c r="M41"/>
  <c r="N41"/>
  <c r="C42"/>
  <c r="D42"/>
  <c r="E42"/>
  <c r="F42"/>
  <c r="G42"/>
  <c r="H42"/>
  <c r="I42"/>
  <c r="J42"/>
  <c r="K42"/>
  <c r="L42"/>
  <c r="M42"/>
  <c r="N42"/>
  <c r="C43"/>
  <c r="D43"/>
  <c r="E43"/>
  <c r="F43"/>
  <c r="G43"/>
  <c r="H43"/>
  <c r="I43"/>
  <c r="J43"/>
  <c r="K43"/>
  <c r="L43"/>
  <c r="M43"/>
  <c r="N43"/>
  <c r="C44"/>
  <c r="D44"/>
  <c r="E44"/>
  <c r="F44"/>
  <c r="G44"/>
  <c r="H44"/>
  <c r="I44"/>
  <c r="J44"/>
  <c r="K44"/>
  <c r="L44"/>
  <c r="M44"/>
  <c r="N44"/>
  <c r="C46"/>
  <c r="D46"/>
  <c r="E46"/>
  <c r="F46"/>
  <c r="G46"/>
  <c r="H46"/>
  <c r="I46"/>
  <c r="J46"/>
  <c r="K46"/>
  <c r="L46"/>
  <c r="M46"/>
  <c r="N46"/>
  <c r="C48"/>
  <c r="D48"/>
  <c r="E48"/>
  <c r="F48"/>
  <c r="G48"/>
  <c r="H48"/>
  <c r="I48"/>
  <c r="J48"/>
  <c r="K48"/>
  <c r="L48"/>
  <c r="M48"/>
  <c r="N48"/>
  <c r="C49"/>
  <c r="D49"/>
  <c r="E49"/>
  <c r="F49"/>
  <c r="G49"/>
  <c r="H49"/>
  <c r="I49"/>
  <c r="J49"/>
  <c r="K49"/>
  <c r="L49"/>
  <c r="M49"/>
  <c r="N49"/>
  <c r="C51"/>
  <c r="D51"/>
  <c r="E51"/>
  <c r="F51"/>
  <c r="G51"/>
  <c r="H51"/>
  <c r="I51"/>
  <c r="J51"/>
  <c r="K51"/>
  <c r="L51"/>
  <c r="M51"/>
  <c r="N51"/>
  <c r="C52"/>
  <c r="D52"/>
  <c r="E52"/>
  <c r="F52"/>
  <c r="G52"/>
  <c r="H52"/>
  <c r="I52"/>
  <c r="J52"/>
  <c r="K52"/>
  <c r="L52"/>
  <c r="M52"/>
  <c r="N52"/>
  <c r="C54"/>
  <c r="D54"/>
  <c r="E54"/>
  <c r="F54"/>
  <c r="G54"/>
  <c r="H54"/>
  <c r="I54"/>
  <c r="J54"/>
  <c r="K54"/>
  <c r="L54"/>
  <c r="M54"/>
  <c r="N54"/>
  <c r="C56"/>
  <c r="D56"/>
  <c r="E56"/>
  <c r="F56"/>
  <c r="G56"/>
  <c r="H56"/>
  <c r="I56"/>
  <c r="J56"/>
  <c r="K56"/>
  <c r="L56"/>
  <c r="M56"/>
  <c r="N56"/>
  <c r="C55"/>
  <c r="D55"/>
  <c r="E55"/>
  <c r="F55"/>
  <c r="G55"/>
  <c r="H55"/>
  <c r="I55"/>
  <c r="J55"/>
  <c r="K55"/>
  <c r="L55"/>
  <c r="M55"/>
  <c r="N55"/>
  <c r="C58"/>
  <c r="D58"/>
  <c r="E58"/>
  <c r="F58"/>
  <c r="G58"/>
  <c r="H58"/>
  <c r="I58"/>
  <c r="J58"/>
  <c r="K58"/>
  <c r="L58"/>
  <c r="M58"/>
  <c r="N58"/>
  <c r="C60"/>
  <c r="D60"/>
  <c r="E60"/>
  <c r="F60"/>
  <c r="G60"/>
  <c r="H60"/>
  <c r="I60"/>
  <c r="J60"/>
  <c r="K60"/>
  <c r="L60"/>
  <c r="M60"/>
  <c r="N60"/>
  <c r="C59"/>
  <c r="D59"/>
  <c r="E59"/>
  <c r="F59"/>
  <c r="G59"/>
  <c r="H59"/>
  <c r="I59"/>
  <c r="J59"/>
  <c r="K59"/>
  <c r="L59"/>
  <c r="M59"/>
  <c r="N59"/>
  <c r="C64"/>
  <c r="D64"/>
  <c r="E64"/>
  <c r="F64"/>
  <c r="G64"/>
  <c r="H64"/>
  <c r="I64"/>
  <c r="J64"/>
  <c r="K64"/>
  <c r="L64"/>
  <c r="M64"/>
  <c r="N64"/>
  <c r="C65"/>
  <c r="D65"/>
  <c r="E65"/>
  <c r="F65"/>
  <c r="G65"/>
  <c r="H65"/>
  <c r="I65"/>
  <c r="J65"/>
  <c r="K65"/>
  <c r="L65"/>
  <c r="M65"/>
  <c r="N65"/>
  <c r="K67"/>
  <c r="C67"/>
  <c r="D67"/>
  <c r="E67"/>
  <c r="F67"/>
  <c r="G67"/>
  <c r="H67"/>
  <c r="I67"/>
  <c r="J67"/>
  <c r="L67"/>
  <c r="M67"/>
  <c r="N67"/>
  <c r="C50"/>
  <c r="D50"/>
  <c r="E50"/>
  <c r="F50"/>
  <c r="G50"/>
  <c r="H50"/>
  <c r="I50"/>
  <c r="J50"/>
  <c r="K50"/>
  <c r="L50"/>
  <c r="M50"/>
  <c r="N50"/>
  <c r="C53"/>
  <c r="D53"/>
  <c r="E53"/>
  <c r="F53"/>
  <c r="O53" s="1"/>
  <c r="G53"/>
  <c r="H53"/>
  <c r="I53"/>
  <c r="J53"/>
  <c r="K53"/>
  <c r="L53"/>
  <c r="M53"/>
  <c r="N53"/>
  <c r="C57"/>
  <c r="D57"/>
  <c r="E57"/>
  <c r="F57"/>
  <c r="G57"/>
  <c r="H57"/>
  <c r="I57"/>
  <c r="J57"/>
  <c r="K57"/>
  <c r="L57"/>
  <c r="M57"/>
  <c r="N57"/>
  <c r="C61"/>
  <c r="D61"/>
  <c r="E61"/>
  <c r="F61"/>
  <c r="G61"/>
  <c r="H61"/>
  <c r="I61"/>
  <c r="J61"/>
  <c r="K61"/>
  <c r="L61"/>
  <c r="M61"/>
  <c r="N61"/>
  <c r="C62"/>
  <c r="D62"/>
  <c r="E62"/>
  <c r="F62"/>
  <c r="G62"/>
  <c r="H62"/>
  <c r="I62"/>
  <c r="J62"/>
  <c r="K62"/>
  <c r="L62"/>
  <c r="M62"/>
  <c r="N62"/>
  <c r="C63"/>
  <c r="D63"/>
  <c r="E63"/>
  <c r="F63"/>
  <c r="G63"/>
  <c r="H63"/>
  <c r="I63"/>
  <c r="J63"/>
  <c r="K63"/>
  <c r="L63"/>
  <c r="M63"/>
  <c r="N63"/>
  <c r="AF192"/>
  <c r="AE192"/>
  <c r="AD192"/>
  <c r="AC192"/>
  <c r="AB192"/>
  <c r="AA192"/>
  <c r="Z192"/>
  <c r="Y192"/>
  <c r="X192"/>
  <c r="W192"/>
  <c r="V192"/>
  <c r="U192"/>
  <c r="N192"/>
  <c r="M192"/>
  <c r="L192"/>
  <c r="K192"/>
  <c r="J192"/>
  <c r="I192"/>
  <c r="H192"/>
  <c r="G192"/>
  <c r="F192"/>
  <c r="E192"/>
  <c r="D192"/>
  <c r="C192"/>
  <c r="P243"/>
  <c r="P244"/>
  <c r="P248"/>
  <c r="P249"/>
  <c r="P252"/>
  <c r="P253"/>
  <c r="P259"/>
  <c r="P250"/>
  <c r="P254"/>
  <c r="P242"/>
  <c r="P251"/>
  <c r="P256"/>
  <c r="P262"/>
  <c r="P261"/>
  <c r="P260"/>
  <c r="P258"/>
  <c r="P257"/>
  <c r="P255"/>
  <c r="P247"/>
  <c r="P246"/>
  <c r="P245"/>
  <c r="P231"/>
  <c r="P232"/>
  <c r="P235"/>
  <c r="P236"/>
  <c r="P239"/>
  <c r="P230"/>
  <c r="P237"/>
  <c r="P240"/>
  <c r="P234"/>
  <c r="P215"/>
  <c r="P216"/>
  <c r="P219"/>
  <c r="P220"/>
  <c r="P221"/>
  <c r="P223"/>
  <c r="P214"/>
  <c r="P222"/>
  <c r="P225"/>
  <c r="P228"/>
  <c r="P224"/>
  <c r="P218"/>
  <c r="P217"/>
  <c r="P199"/>
  <c r="P200"/>
  <c r="P202"/>
  <c r="P203"/>
  <c r="P205"/>
  <c r="P206"/>
  <c r="P207"/>
  <c r="P198"/>
  <c r="P204"/>
  <c r="P208"/>
  <c r="P201"/>
  <c r="P212"/>
  <c r="P185"/>
  <c r="P184"/>
  <c r="P189"/>
  <c r="P190"/>
  <c r="P193"/>
  <c r="P183"/>
  <c r="P191"/>
  <c r="P196"/>
  <c r="P194"/>
  <c r="P188"/>
  <c r="P186"/>
  <c r="P187"/>
  <c r="P168"/>
  <c r="P169"/>
  <c r="P173"/>
  <c r="P174"/>
  <c r="P176"/>
  <c r="P177"/>
  <c r="P178"/>
  <c r="P167"/>
  <c r="P175"/>
  <c r="P179"/>
  <c r="P181"/>
  <c r="P180"/>
  <c r="P172"/>
  <c r="P171"/>
  <c r="P170"/>
  <c r="P153"/>
  <c r="P154"/>
  <c r="P158"/>
  <c r="P159"/>
  <c r="P160"/>
  <c r="P162"/>
  <c r="P152"/>
  <c r="P163"/>
  <c r="P161"/>
  <c r="P164"/>
  <c r="P165"/>
  <c r="P156"/>
  <c r="P155"/>
  <c r="P142"/>
  <c r="P143"/>
  <c r="P147"/>
  <c r="P146"/>
  <c r="P149"/>
  <c r="P141"/>
  <c r="P148"/>
  <c r="P145"/>
  <c r="P150"/>
  <c r="P144"/>
  <c r="P123"/>
  <c r="P124"/>
  <c r="P128"/>
  <c r="P129"/>
  <c r="P132"/>
  <c r="P133"/>
  <c r="P130"/>
  <c r="P134"/>
  <c r="P122"/>
  <c r="P131"/>
  <c r="P135"/>
  <c r="P139"/>
  <c r="P137"/>
  <c r="P136"/>
  <c r="P127"/>
  <c r="P126"/>
  <c r="P125"/>
  <c r="P102"/>
  <c r="P103"/>
  <c r="P107"/>
  <c r="P108"/>
  <c r="P110"/>
  <c r="P111"/>
  <c r="P117"/>
  <c r="P112"/>
  <c r="P101"/>
  <c r="P109"/>
  <c r="P114"/>
  <c r="P120"/>
  <c r="P115"/>
  <c r="P113"/>
  <c r="P106"/>
  <c r="P105"/>
  <c r="P104"/>
  <c r="P89"/>
  <c r="P90"/>
  <c r="P93"/>
  <c r="P94"/>
  <c r="P96"/>
  <c r="P97"/>
  <c r="P98"/>
  <c r="P88"/>
  <c r="P95"/>
  <c r="P99"/>
  <c r="P91"/>
  <c r="P70"/>
  <c r="P71"/>
  <c r="P75"/>
  <c r="P76"/>
  <c r="P77"/>
  <c r="P79"/>
  <c r="P84"/>
  <c r="P80"/>
  <c r="P69"/>
  <c r="P78"/>
  <c r="P82"/>
  <c r="P86"/>
  <c r="P83"/>
  <c r="P81"/>
  <c r="P74"/>
  <c r="P73"/>
  <c r="P72"/>
  <c r="P49"/>
  <c r="P50"/>
  <c r="P54"/>
  <c r="P55"/>
  <c r="P58"/>
  <c r="P59"/>
  <c r="P64"/>
  <c r="P56"/>
  <c r="P60"/>
  <c r="P48"/>
  <c r="P57"/>
  <c r="P67"/>
  <c r="P65"/>
  <c r="P63"/>
  <c r="P62"/>
  <c r="P61"/>
  <c r="P53"/>
  <c r="P52"/>
  <c r="P51"/>
  <c r="P28"/>
  <c r="P29"/>
  <c r="P33"/>
  <c r="P34"/>
  <c r="P36"/>
  <c r="P38"/>
  <c r="P43"/>
  <c r="P39"/>
  <c r="P27"/>
  <c r="P37"/>
  <c r="P40"/>
  <c r="P32"/>
  <c r="P31"/>
  <c r="P46"/>
  <c r="P44"/>
  <c r="P41"/>
  <c r="P42"/>
  <c r="P4"/>
  <c r="P5"/>
  <c r="P9"/>
  <c r="P10"/>
  <c r="P13"/>
  <c r="P14"/>
  <c r="P20"/>
  <c r="P11"/>
  <c r="P15"/>
  <c r="P3"/>
  <c r="P12"/>
  <c r="P17"/>
  <c r="P22"/>
  <c r="P21"/>
  <c r="P19"/>
  <c r="P18"/>
  <c r="P16"/>
  <c r="P8"/>
  <c r="P7"/>
  <c r="P6"/>
  <c r="C252"/>
  <c r="D252"/>
  <c r="E252"/>
  <c r="F252"/>
  <c r="G252"/>
  <c r="H252"/>
  <c r="I252"/>
  <c r="J252"/>
  <c r="K252"/>
  <c r="L252"/>
  <c r="M252"/>
  <c r="N252"/>
  <c r="U62"/>
  <c r="V62"/>
  <c r="W62"/>
  <c r="X62"/>
  <c r="Y62"/>
  <c r="Z62"/>
  <c r="AA62"/>
  <c r="AB62"/>
  <c r="AC62"/>
  <c r="AD62"/>
  <c r="AE62"/>
  <c r="AF62"/>
  <c r="U64"/>
  <c r="V64"/>
  <c r="W64"/>
  <c r="X64"/>
  <c r="Y64"/>
  <c r="Z64"/>
  <c r="AA64"/>
  <c r="AB64"/>
  <c r="AC64"/>
  <c r="AD64"/>
  <c r="AE64"/>
  <c r="AF64"/>
  <c r="U65"/>
  <c r="V65"/>
  <c r="W65"/>
  <c r="X65"/>
  <c r="Y65"/>
  <c r="Z65"/>
  <c r="AA65"/>
  <c r="AB65"/>
  <c r="AC65"/>
  <c r="AD65"/>
  <c r="AE65"/>
  <c r="AF65"/>
  <c r="U58"/>
  <c r="V58"/>
  <c r="W58"/>
  <c r="X58"/>
  <c r="Y58"/>
  <c r="Z58"/>
  <c r="AA58"/>
  <c r="AB58"/>
  <c r="AC58"/>
  <c r="AD58"/>
  <c r="AE58"/>
  <c r="AF58"/>
  <c r="U48"/>
  <c r="V48"/>
  <c r="W48"/>
  <c r="W49"/>
  <c r="W51"/>
  <c r="W52"/>
  <c r="W54"/>
  <c r="W56"/>
  <c r="W55"/>
  <c r="W60"/>
  <c r="W59"/>
  <c r="W67"/>
  <c r="W50"/>
  <c r="W53"/>
  <c r="W57"/>
  <c r="W61"/>
  <c r="W63"/>
  <c r="X48"/>
  <c r="Y48"/>
  <c r="Z48"/>
  <c r="AA48"/>
  <c r="AA49"/>
  <c r="AA51"/>
  <c r="AA52"/>
  <c r="AA54"/>
  <c r="AA56"/>
  <c r="AA55"/>
  <c r="AA60"/>
  <c r="AA59"/>
  <c r="AA67"/>
  <c r="AA50"/>
  <c r="AA53"/>
  <c r="AA57"/>
  <c r="AA61"/>
  <c r="AA63"/>
  <c r="AB48"/>
  <c r="AC48"/>
  <c r="AD48"/>
  <c r="AE48"/>
  <c r="AE49"/>
  <c r="AE51"/>
  <c r="AE52"/>
  <c r="AE54"/>
  <c r="AE56"/>
  <c r="AE55"/>
  <c r="AE60"/>
  <c r="AE59"/>
  <c r="AE67"/>
  <c r="AE50"/>
  <c r="AE53"/>
  <c r="AE57"/>
  <c r="AE61"/>
  <c r="AE63"/>
  <c r="AF48"/>
  <c r="U49"/>
  <c r="V49"/>
  <c r="X49"/>
  <c r="Y49"/>
  <c r="Z49"/>
  <c r="AB49"/>
  <c r="AC49"/>
  <c r="AD49"/>
  <c r="AF49"/>
  <c r="Z51"/>
  <c r="Z52"/>
  <c r="Z54"/>
  <c r="Z56"/>
  <c r="Z55"/>
  <c r="Z60"/>
  <c r="Z59"/>
  <c r="Z67"/>
  <c r="Z50"/>
  <c r="Z53"/>
  <c r="Z57"/>
  <c r="Z61"/>
  <c r="Z63"/>
  <c r="U50"/>
  <c r="V50"/>
  <c r="V51"/>
  <c r="V52"/>
  <c r="V54"/>
  <c r="V56"/>
  <c r="V55"/>
  <c r="V60"/>
  <c r="V59"/>
  <c r="V67"/>
  <c r="V53"/>
  <c r="V57"/>
  <c r="V61"/>
  <c r="V63"/>
  <c r="X50"/>
  <c r="Y50"/>
  <c r="AB50"/>
  <c r="AC50"/>
  <c r="AD50"/>
  <c r="AF50"/>
  <c r="U51"/>
  <c r="X51"/>
  <c r="Y51"/>
  <c r="AB51"/>
  <c r="AC51"/>
  <c r="AD51"/>
  <c r="AF51"/>
  <c r="U52"/>
  <c r="X52"/>
  <c r="Y52"/>
  <c r="AB52"/>
  <c r="AC52"/>
  <c r="AD52"/>
  <c r="AF52"/>
  <c r="U53"/>
  <c r="X53"/>
  <c r="Y53"/>
  <c r="AB53"/>
  <c r="AC53"/>
  <c r="AD53"/>
  <c r="AF53"/>
  <c r="U54"/>
  <c r="X54"/>
  <c r="Y54"/>
  <c r="AB54"/>
  <c r="AC54"/>
  <c r="AD54"/>
  <c r="AF54"/>
  <c r="U55"/>
  <c r="X55"/>
  <c r="Y55"/>
  <c r="AB55"/>
  <c r="AC55"/>
  <c r="AD55"/>
  <c r="AF55"/>
  <c r="U56"/>
  <c r="X56"/>
  <c r="Y56"/>
  <c r="AB56"/>
  <c r="AC56"/>
  <c r="AD56"/>
  <c r="AF56"/>
  <c r="U57"/>
  <c r="X57"/>
  <c r="Y57"/>
  <c r="AB57"/>
  <c r="AC57"/>
  <c r="AD57"/>
  <c r="AF57"/>
  <c r="U59"/>
  <c r="X59"/>
  <c r="Y59"/>
  <c r="AB59"/>
  <c r="AC59"/>
  <c r="AD59"/>
  <c r="AF59"/>
  <c r="U60"/>
  <c r="X60"/>
  <c r="Y60"/>
  <c r="AB60"/>
  <c r="AC60"/>
  <c r="AD60"/>
  <c r="AF60"/>
  <c r="U61"/>
  <c r="X61"/>
  <c r="Y61"/>
  <c r="AB61"/>
  <c r="AC61"/>
  <c r="AD61"/>
  <c r="AF61"/>
  <c r="U63"/>
  <c r="AG63" s="1"/>
  <c r="X63"/>
  <c r="Y63"/>
  <c r="AB63"/>
  <c r="AC63"/>
  <c r="AD63"/>
  <c r="AF63"/>
  <c r="U67"/>
  <c r="X67"/>
  <c r="Y67"/>
  <c r="AB67"/>
  <c r="AC67"/>
  <c r="AD67"/>
  <c r="AF67"/>
  <c r="Q62"/>
  <c r="U149"/>
  <c r="V149"/>
  <c r="W149"/>
  <c r="X149"/>
  <c r="Y149"/>
  <c r="Z149"/>
  <c r="AA149"/>
  <c r="AB149"/>
  <c r="AC149"/>
  <c r="AD149"/>
  <c r="AE149"/>
  <c r="AF149"/>
  <c r="U141"/>
  <c r="V141"/>
  <c r="W141"/>
  <c r="X141"/>
  <c r="Y141"/>
  <c r="Z141"/>
  <c r="AA141"/>
  <c r="AB141"/>
  <c r="AC141"/>
  <c r="AD141"/>
  <c r="AE141"/>
  <c r="AF141"/>
  <c r="U148"/>
  <c r="V148"/>
  <c r="W148"/>
  <c r="X148"/>
  <c r="Y148"/>
  <c r="Z148"/>
  <c r="AA148"/>
  <c r="AB148"/>
  <c r="AC148"/>
  <c r="AD148"/>
  <c r="AE148"/>
  <c r="AF148"/>
  <c r="U150"/>
  <c r="V150"/>
  <c r="W150"/>
  <c r="X150"/>
  <c r="Y150"/>
  <c r="Z150"/>
  <c r="AA150"/>
  <c r="AB150"/>
  <c r="AC150"/>
  <c r="AD150"/>
  <c r="AE150"/>
  <c r="AF150"/>
  <c r="U142"/>
  <c r="V142"/>
  <c r="W142"/>
  <c r="X142"/>
  <c r="Y142"/>
  <c r="Z142"/>
  <c r="AA142"/>
  <c r="AB142"/>
  <c r="AC142"/>
  <c r="AD142"/>
  <c r="AE142"/>
  <c r="AF142"/>
  <c r="U143"/>
  <c r="V143"/>
  <c r="W143"/>
  <c r="X143"/>
  <c r="Y143"/>
  <c r="Z143"/>
  <c r="AA143"/>
  <c r="AB143"/>
  <c r="AC143"/>
  <c r="AD143"/>
  <c r="AE143"/>
  <c r="AF143"/>
  <c r="U144"/>
  <c r="V144"/>
  <c r="W144"/>
  <c r="X144"/>
  <c r="Y144"/>
  <c r="Z144"/>
  <c r="AA144"/>
  <c r="AB144"/>
  <c r="AC144"/>
  <c r="AD144"/>
  <c r="AE144"/>
  <c r="AF144"/>
  <c r="AE147"/>
  <c r="AE146"/>
  <c r="AE145"/>
  <c r="U145"/>
  <c r="V145"/>
  <c r="W145"/>
  <c r="X145"/>
  <c r="Y145"/>
  <c r="Z145"/>
  <c r="AA145"/>
  <c r="AB145"/>
  <c r="AC145"/>
  <c r="AD145"/>
  <c r="AF145"/>
  <c r="U146"/>
  <c r="V146"/>
  <c r="W146"/>
  <c r="X146"/>
  <c r="Y146"/>
  <c r="Z146"/>
  <c r="AA146"/>
  <c r="AB146"/>
  <c r="AC146"/>
  <c r="AD146"/>
  <c r="AF146"/>
  <c r="U147"/>
  <c r="V147"/>
  <c r="W147"/>
  <c r="X147"/>
  <c r="Y147"/>
  <c r="Z147"/>
  <c r="AA147"/>
  <c r="AB147"/>
  <c r="AC147"/>
  <c r="AD147"/>
  <c r="AF147"/>
  <c r="C149"/>
  <c r="D149"/>
  <c r="E149"/>
  <c r="F149"/>
  <c r="G149"/>
  <c r="H149"/>
  <c r="I149"/>
  <c r="J149"/>
  <c r="K149"/>
  <c r="L149"/>
  <c r="M149"/>
  <c r="N149"/>
  <c r="C141"/>
  <c r="D141"/>
  <c r="E141"/>
  <c r="F141"/>
  <c r="G141"/>
  <c r="H141"/>
  <c r="I141"/>
  <c r="J141"/>
  <c r="K141"/>
  <c r="L141"/>
  <c r="M141"/>
  <c r="N141"/>
  <c r="C148"/>
  <c r="D148"/>
  <c r="E148"/>
  <c r="F148"/>
  <c r="G148"/>
  <c r="H148"/>
  <c r="I148"/>
  <c r="J148"/>
  <c r="K148"/>
  <c r="L148"/>
  <c r="M148"/>
  <c r="N148"/>
  <c r="C150"/>
  <c r="D150"/>
  <c r="E150"/>
  <c r="F150"/>
  <c r="G150"/>
  <c r="H150"/>
  <c r="I150"/>
  <c r="J150"/>
  <c r="K150"/>
  <c r="L150"/>
  <c r="M150"/>
  <c r="N150"/>
  <c r="C142"/>
  <c r="D142"/>
  <c r="E142"/>
  <c r="F142"/>
  <c r="G142"/>
  <c r="H142"/>
  <c r="I142"/>
  <c r="J142"/>
  <c r="K142"/>
  <c r="L142"/>
  <c r="M142"/>
  <c r="N142"/>
  <c r="C143"/>
  <c r="D143"/>
  <c r="E143"/>
  <c r="F143"/>
  <c r="G143"/>
  <c r="H143"/>
  <c r="I143"/>
  <c r="J143"/>
  <c r="K143"/>
  <c r="L143"/>
  <c r="M143"/>
  <c r="N143"/>
  <c r="C144"/>
  <c r="D144"/>
  <c r="E144"/>
  <c r="F144"/>
  <c r="G144"/>
  <c r="H144"/>
  <c r="I144"/>
  <c r="J144"/>
  <c r="K144"/>
  <c r="L144"/>
  <c r="M144"/>
  <c r="N144"/>
  <c r="C145"/>
  <c r="D145"/>
  <c r="E145"/>
  <c r="F145"/>
  <c r="O145" s="1"/>
  <c r="G145"/>
  <c r="H145"/>
  <c r="I145"/>
  <c r="J145"/>
  <c r="K145"/>
  <c r="L145"/>
  <c r="M145"/>
  <c r="N145"/>
  <c r="C146"/>
  <c r="D146"/>
  <c r="E146"/>
  <c r="F146"/>
  <c r="G146"/>
  <c r="H146"/>
  <c r="I146"/>
  <c r="J146"/>
  <c r="K146"/>
  <c r="L146"/>
  <c r="M146"/>
  <c r="N146"/>
  <c r="C147"/>
  <c r="D147"/>
  <c r="E147"/>
  <c r="E151" s="1"/>
  <c r="F147"/>
  <c r="G147"/>
  <c r="H147"/>
  <c r="I147"/>
  <c r="J147"/>
  <c r="K147"/>
  <c r="K151" s="1"/>
  <c r="L147"/>
  <c r="M147"/>
  <c r="M151" s="1"/>
  <c r="N147"/>
  <c r="Q149"/>
  <c r="Q259"/>
  <c r="C228"/>
  <c r="D228"/>
  <c r="E228"/>
  <c r="F228"/>
  <c r="G228"/>
  <c r="H228"/>
  <c r="I228"/>
  <c r="J228"/>
  <c r="K228"/>
  <c r="L228"/>
  <c r="M228"/>
  <c r="N228"/>
  <c r="C194"/>
  <c r="D194"/>
  <c r="E194"/>
  <c r="F194"/>
  <c r="G194"/>
  <c r="H194"/>
  <c r="I194"/>
  <c r="J194"/>
  <c r="K194"/>
  <c r="L194"/>
  <c r="M194"/>
  <c r="N194"/>
  <c r="C83"/>
  <c r="D83"/>
  <c r="E83"/>
  <c r="F83"/>
  <c r="G83"/>
  <c r="H83"/>
  <c r="I83"/>
  <c r="J83"/>
  <c r="K83"/>
  <c r="L83"/>
  <c r="M83"/>
  <c r="N83"/>
  <c r="C18"/>
  <c r="D18"/>
  <c r="E18"/>
  <c r="F18"/>
  <c r="G18"/>
  <c r="H18"/>
  <c r="I18"/>
  <c r="J18"/>
  <c r="K18"/>
  <c r="L18"/>
  <c r="M18"/>
  <c r="N18"/>
  <c r="C257"/>
  <c r="D257"/>
  <c r="E257"/>
  <c r="F257"/>
  <c r="G257"/>
  <c r="H257"/>
  <c r="I257"/>
  <c r="J257"/>
  <c r="K257"/>
  <c r="L257"/>
  <c r="M257"/>
  <c r="N257"/>
  <c r="U251"/>
  <c r="V251"/>
  <c r="W251"/>
  <c r="X251"/>
  <c r="Y251"/>
  <c r="Z251"/>
  <c r="AA251"/>
  <c r="AB251"/>
  <c r="AC251"/>
  <c r="AD251"/>
  <c r="AE251"/>
  <c r="AF251"/>
  <c r="U242"/>
  <c r="V242"/>
  <c r="W242"/>
  <c r="X242"/>
  <c r="Y242"/>
  <c r="Z242"/>
  <c r="AA242"/>
  <c r="AB242"/>
  <c r="AC242"/>
  <c r="AD242"/>
  <c r="AE242"/>
  <c r="AF242"/>
  <c r="U247"/>
  <c r="V247"/>
  <c r="W247"/>
  <c r="X247"/>
  <c r="Y247"/>
  <c r="Z247"/>
  <c r="AA247"/>
  <c r="AB247"/>
  <c r="AC247"/>
  <c r="AD247"/>
  <c r="AE247"/>
  <c r="AF247"/>
  <c r="U257"/>
  <c r="V257"/>
  <c r="W257"/>
  <c r="X257"/>
  <c r="Y257"/>
  <c r="Z257"/>
  <c r="AA257"/>
  <c r="AB257"/>
  <c r="AC257"/>
  <c r="AD257"/>
  <c r="AE257"/>
  <c r="AF257"/>
  <c r="U253"/>
  <c r="V253"/>
  <c r="W253"/>
  <c r="X253"/>
  <c r="Y253"/>
  <c r="Z253"/>
  <c r="AA253"/>
  <c r="AB253"/>
  <c r="AC253"/>
  <c r="AD253"/>
  <c r="AE253"/>
  <c r="AF253"/>
  <c r="U254"/>
  <c r="V254"/>
  <c r="W254"/>
  <c r="X254"/>
  <c r="Y254"/>
  <c r="Z254"/>
  <c r="AA254"/>
  <c r="AB254"/>
  <c r="AC254"/>
  <c r="AD254"/>
  <c r="AE254"/>
  <c r="AF254"/>
  <c r="U256"/>
  <c r="V256"/>
  <c r="W256"/>
  <c r="X256"/>
  <c r="Y256"/>
  <c r="Z256"/>
  <c r="AA256"/>
  <c r="AB256"/>
  <c r="AC256"/>
  <c r="AD256"/>
  <c r="AE256"/>
  <c r="AF256"/>
  <c r="U249"/>
  <c r="V249"/>
  <c r="W249"/>
  <c r="X249"/>
  <c r="Y249"/>
  <c r="Z249"/>
  <c r="AA249"/>
  <c r="AB249"/>
  <c r="AC249"/>
  <c r="AD249"/>
  <c r="AE249"/>
  <c r="AF249"/>
  <c r="U243"/>
  <c r="V243"/>
  <c r="W243"/>
  <c r="X243"/>
  <c r="Y243"/>
  <c r="Z243"/>
  <c r="AA243"/>
  <c r="AB243"/>
  <c r="AC243"/>
  <c r="AD243"/>
  <c r="AE243"/>
  <c r="AF243"/>
  <c r="U244"/>
  <c r="V244"/>
  <c r="W244"/>
  <c r="X244"/>
  <c r="Y244"/>
  <c r="Z244"/>
  <c r="AA244"/>
  <c r="AB244"/>
  <c r="AC244"/>
  <c r="AD244"/>
  <c r="AE244"/>
  <c r="AF244"/>
  <c r="U245"/>
  <c r="V245"/>
  <c r="W245"/>
  <c r="X245"/>
  <c r="Y245"/>
  <c r="Z245"/>
  <c r="AA245"/>
  <c r="AB245"/>
  <c r="AC245"/>
  <c r="AD245"/>
  <c r="AE245"/>
  <c r="AF245"/>
  <c r="U246"/>
  <c r="V246"/>
  <c r="W246"/>
  <c r="X246"/>
  <c r="Y246"/>
  <c r="Z246"/>
  <c r="AA246"/>
  <c r="AB246"/>
  <c r="AC246"/>
  <c r="AD246"/>
  <c r="AE246"/>
  <c r="AF246"/>
  <c r="U248"/>
  <c r="V248"/>
  <c r="W248"/>
  <c r="X248"/>
  <c r="Y248"/>
  <c r="Z248"/>
  <c r="AA248"/>
  <c r="AB248"/>
  <c r="AC248"/>
  <c r="AD248"/>
  <c r="AE248"/>
  <c r="AF248"/>
  <c r="U250"/>
  <c r="V250"/>
  <c r="W250"/>
  <c r="X250"/>
  <c r="Y250"/>
  <c r="Z250"/>
  <c r="AA250"/>
  <c r="AB250"/>
  <c r="AC250"/>
  <c r="AD250"/>
  <c r="AE250"/>
  <c r="AF250"/>
  <c r="U252"/>
  <c r="V252"/>
  <c r="W252"/>
  <c r="X252"/>
  <c r="Y252"/>
  <c r="Z252"/>
  <c r="AA252"/>
  <c r="AB252"/>
  <c r="AC252"/>
  <c r="AD252"/>
  <c r="AE252"/>
  <c r="AF252"/>
  <c r="U255"/>
  <c r="V255"/>
  <c r="W255"/>
  <c r="X255"/>
  <c r="Y255"/>
  <c r="Z255"/>
  <c r="AA255"/>
  <c r="AB255"/>
  <c r="AC255"/>
  <c r="AD255"/>
  <c r="AE255"/>
  <c r="AF255"/>
  <c r="U258"/>
  <c r="V258"/>
  <c r="W258"/>
  <c r="X258"/>
  <c r="Y258"/>
  <c r="Z258"/>
  <c r="AA258"/>
  <c r="AB258"/>
  <c r="AC258"/>
  <c r="AD258"/>
  <c r="AE258"/>
  <c r="AF258"/>
  <c r="U259"/>
  <c r="V259"/>
  <c r="W259"/>
  <c r="X259"/>
  <c r="Y259"/>
  <c r="Z259"/>
  <c r="AA259"/>
  <c r="AB259"/>
  <c r="AC259"/>
  <c r="AD259"/>
  <c r="AE259"/>
  <c r="AF259"/>
  <c r="C261"/>
  <c r="D261"/>
  <c r="E261"/>
  <c r="F261"/>
  <c r="G261"/>
  <c r="H261"/>
  <c r="I261"/>
  <c r="J261"/>
  <c r="K261"/>
  <c r="L261"/>
  <c r="M261"/>
  <c r="N261"/>
  <c r="AF261"/>
  <c r="AF260"/>
  <c r="AF262"/>
  <c r="AE261"/>
  <c r="AD261"/>
  <c r="AC261"/>
  <c r="AB261"/>
  <c r="AA261"/>
  <c r="Z261"/>
  <c r="Z260"/>
  <c r="Z262"/>
  <c r="Y261"/>
  <c r="X261"/>
  <c r="X260"/>
  <c r="X262"/>
  <c r="W261"/>
  <c r="V261"/>
  <c r="U261"/>
  <c r="C251"/>
  <c r="D251"/>
  <c r="E251"/>
  <c r="F251"/>
  <c r="G251"/>
  <c r="H251"/>
  <c r="I251"/>
  <c r="J251"/>
  <c r="K251"/>
  <c r="L251"/>
  <c r="M251"/>
  <c r="N251"/>
  <c r="C242"/>
  <c r="D242"/>
  <c r="E242"/>
  <c r="F242"/>
  <c r="G242"/>
  <c r="H242"/>
  <c r="I242"/>
  <c r="J242"/>
  <c r="K242"/>
  <c r="L242"/>
  <c r="M242"/>
  <c r="N242"/>
  <c r="C247"/>
  <c r="D247"/>
  <c r="E247"/>
  <c r="F247"/>
  <c r="G247"/>
  <c r="H247"/>
  <c r="I247"/>
  <c r="J247"/>
  <c r="K247"/>
  <c r="L247"/>
  <c r="M247"/>
  <c r="N247"/>
  <c r="C253"/>
  <c r="D253"/>
  <c r="E253"/>
  <c r="F253"/>
  <c r="G253"/>
  <c r="H253"/>
  <c r="I253"/>
  <c r="J253"/>
  <c r="K253"/>
  <c r="L253"/>
  <c r="M253"/>
  <c r="N253"/>
  <c r="C254"/>
  <c r="D254"/>
  <c r="E254"/>
  <c r="F254"/>
  <c r="G254"/>
  <c r="H254"/>
  <c r="I254"/>
  <c r="J254"/>
  <c r="K254"/>
  <c r="L254"/>
  <c r="M254"/>
  <c r="N254"/>
  <c r="C256"/>
  <c r="D256"/>
  <c r="E256"/>
  <c r="F256"/>
  <c r="G256"/>
  <c r="H256"/>
  <c r="I256"/>
  <c r="J256"/>
  <c r="K256"/>
  <c r="L256"/>
  <c r="M256"/>
  <c r="N256"/>
  <c r="C249"/>
  <c r="D249"/>
  <c r="E249"/>
  <c r="F249"/>
  <c r="G249"/>
  <c r="H249"/>
  <c r="I249"/>
  <c r="J249"/>
  <c r="K249"/>
  <c r="L249"/>
  <c r="M249"/>
  <c r="N249"/>
  <c r="C243"/>
  <c r="D243"/>
  <c r="E243"/>
  <c r="F243"/>
  <c r="G243"/>
  <c r="H243"/>
  <c r="I243"/>
  <c r="J243"/>
  <c r="K243"/>
  <c r="L243"/>
  <c r="M243"/>
  <c r="N243"/>
  <c r="C244"/>
  <c r="D244"/>
  <c r="E244"/>
  <c r="F244"/>
  <c r="G244"/>
  <c r="H244"/>
  <c r="I244"/>
  <c r="J244"/>
  <c r="K244"/>
  <c r="L244"/>
  <c r="M244"/>
  <c r="N244"/>
  <c r="C245"/>
  <c r="D245"/>
  <c r="E245"/>
  <c r="F245"/>
  <c r="G245"/>
  <c r="H245"/>
  <c r="I245"/>
  <c r="J245"/>
  <c r="K245"/>
  <c r="L245"/>
  <c r="M245"/>
  <c r="N245"/>
  <c r="C246"/>
  <c r="D246"/>
  <c r="E246"/>
  <c r="F246"/>
  <c r="G246"/>
  <c r="H246"/>
  <c r="I246"/>
  <c r="J246"/>
  <c r="K246"/>
  <c r="L246"/>
  <c r="M246"/>
  <c r="N246"/>
  <c r="C248"/>
  <c r="D248"/>
  <c r="E248"/>
  <c r="F248"/>
  <c r="G248"/>
  <c r="H248"/>
  <c r="I248"/>
  <c r="J248"/>
  <c r="K248"/>
  <c r="L248"/>
  <c r="M248"/>
  <c r="N248"/>
  <c r="C250"/>
  <c r="D250"/>
  <c r="E250"/>
  <c r="F250"/>
  <c r="G250"/>
  <c r="H250"/>
  <c r="I250"/>
  <c r="J250"/>
  <c r="K250"/>
  <c r="L250"/>
  <c r="M250"/>
  <c r="N250"/>
  <c r="C255"/>
  <c r="D255"/>
  <c r="E255"/>
  <c r="F255"/>
  <c r="G255"/>
  <c r="H255"/>
  <c r="I255"/>
  <c r="J255"/>
  <c r="K255"/>
  <c r="L255"/>
  <c r="M255"/>
  <c r="N255"/>
  <c r="C258"/>
  <c r="D258"/>
  <c r="E258"/>
  <c r="F258"/>
  <c r="G258"/>
  <c r="H258"/>
  <c r="I258"/>
  <c r="J258"/>
  <c r="K258"/>
  <c r="L258"/>
  <c r="M258"/>
  <c r="N258"/>
  <c r="C259"/>
  <c r="D259"/>
  <c r="E259"/>
  <c r="F259"/>
  <c r="G259"/>
  <c r="H259"/>
  <c r="I259"/>
  <c r="J259"/>
  <c r="K259"/>
  <c r="L259"/>
  <c r="M259"/>
  <c r="N259"/>
  <c r="C260"/>
  <c r="D260"/>
  <c r="E260"/>
  <c r="F260"/>
  <c r="G260"/>
  <c r="H260"/>
  <c r="I260"/>
  <c r="J260"/>
  <c r="K260"/>
  <c r="L260"/>
  <c r="M260"/>
  <c r="N260"/>
  <c r="C262"/>
  <c r="D262"/>
  <c r="E262"/>
  <c r="F262"/>
  <c r="G262"/>
  <c r="H262"/>
  <c r="I262"/>
  <c r="J262"/>
  <c r="K262"/>
  <c r="L262"/>
  <c r="M262"/>
  <c r="N262"/>
  <c r="Q261"/>
  <c r="U22"/>
  <c r="V22"/>
  <c r="W22"/>
  <c r="X22"/>
  <c r="Y22"/>
  <c r="Z22"/>
  <c r="AA22"/>
  <c r="AB22"/>
  <c r="AC22"/>
  <c r="AD22"/>
  <c r="AE22"/>
  <c r="AF22"/>
  <c r="U3"/>
  <c r="V3"/>
  <c r="W3"/>
  <c r="X3"/>
  <c r="Y3"/>
  <c r="Z3"/>
  <c r="AA3"/>
  <c r="AB3"/>
  <c r="AC3"/>
  <c r="AD3"/>
  <c r="AE3"/>
  <c r="AF3"/>
  <c r="U4"/>
  <c r="V4"/>
  <c r="W4"/>
  <c r="X4"/>
  <c r="Y4"/>
  <c r="Z4"/>
  <c r="AA4"/>
  <c r="AB4"/>
  <c r="AC4"/>
  <c r="AD4"/>
  <c r="AE4"/>
  <c r="AF4"/>
  <c r="U5"/>
  <c r="V5"/>
  <c r="W5"/>
  <c r="X5"/>
  <c r="Y5"/>
  <c r="Z5"/>
  <c r="AA5"/>
  <c r="AB5"/>
  <c r="AC5"/>
  <c r="AD5"/>
  <c r="AE5"/>
  <c r="AF5"/>
  <c r="U6"/>
  <c r="V6"/>
  <c r="W6"/>
  <c r="X6"/>
  <c r="Y6"/>
  <c r="Z6"/>
  <c r="AA6"/>
  <c r="AB6"/>
  <c r="AC6"/>
  <c r="AD6"/>
  <c r="AE6"/>
  <c r="AF6"/>
  <c r="U7"/>
  <c r="V7"/>
  <c r="W7"/>
  <c r="X7"/>
  <c r="Y7"/>
  <c r="Z7"/>
  <c r="AA7"/>
  <c r="AB7"/>
  <c r="AC7"/>
  <c r="AD7"/>
  <c r="AE7"/>
  <c r="AF7"/>
  <c r="U8"/>
  <c r="V8"/>
  <c r="W8"/>
  <c r="X8"/>
  <c r="Y8"/>
  <c r="Z8"/>
  <c r="AA8"/>
  <c r="AB8"/>
  <c r="AC8"/>
  <c r="AD8"/>
  <c r="AE8"/>
  <c r="AF8"/>
  <c r="U9"/>
  <c r="V9"/>
  <c r="W9"/>
  <c r="X9"/>
  <c r="Y9"/>
  <c r="Z9"/>
  <c r="AA9"/>
  <c r="AB9"/>
  <c r="AC9"/>
  <c r="AD9"/>
  <c r="AE9"/>
  <c r="AF9"/>
  <c r="U10"/>
  <c r="V10"/>
  <c r="W10"/>
  <c r="X10"/>
  <c r="Y10"/>
  <c r="Z10"/>
  <c r="AA10"/>
  <c r="AB10"/>
  <c r="AC10"/>
  <c r="AD10"/>
  <c r="AE10"/>
  <c r="AF10"/>
  <c r="U11"/>
  <c r="V11"/>
  <c r="W11"/>
  <c r="X11"/>
  <c r="Y11"/>
  <c r="Z11"/>
  <c r="AA11"/>
  <c r="AB11"/>
  <c r="AC11"/>
  <c r="AD11"/>
  <c r="AE11"/>
  <c r="AF11"/>
  <c r="U12"/>
  <c r="V12"/>
  <c r="W12"/>
  <c r="X12"/>
  <c r="Y12"/>
  <c r="Z12"/>
  <c r="AA12"/>
  <c r="AB12"/>
  <c r="AC12"/>
  <c r="AD12"/>
  <c r="AE12"/>
  <c r="AF12"/>
  <c r="U13"/>
  <c r="V13"/>
  <c r="W13"/>
  <c r="X13"/>
  <c r="Y13"/>
  <c r="Z13"/>
  <c r="AA13"/>
  <c r="AB13"/>
  <c r="AC13"/>
  <c r="AD13"/>
  <c r="AE13"/>
  <c r="AF13"/>
  <c r="U14"/>
  <c r="V14"/>
  <c r="W14"/>
  <c r="X14"/>
  <c r="Y14"/>
  <c r="Z14"/>
  <c r="AA14"/>
  <c r="AB14"/>
  <c r="AC14"/>
  <c r="AD14"/>
  <c r="AE14"/>
  <c r="AF14"/>
  <c r="U15"/>
  <c r="V15"/>
  <c r="W15"/>
  <c r="X15"/>
  <c r="Y15"/>
  <c r="Z15"/>
  <c r="AA15"/>
  <c r="AB15"/>
  <c r="AC15"/>
  <c r="AD15"/>
  <c r="AE15"/>
  <c r="AF15"/>
  <c r="U16"/>
  <c r="V16"/>
  <c r="W16"/>
  <c r="X16"/>
  <c r="Y16"/>
  <c r="Z16"/>
  <c r="AA16"/>
  <c r="AB16"/>
  <c r="AC16"/>
  <c r="AD16"/>
  <c r="AE16"/>
  <c r="AF16"/>
  <c r="U17"/>
  <c r="V17"/>
  <c r="W17"/>
  <c r="X17"/>
  <c r="Y17"/>
  <c r="Z17"/>
  <c r="AA17"/>
  <c r="AB17"/>
  <c r="AC17"/>
  <c r="AD17"/>
  <c r="AE17"/>
  <c r="AF17"/>
  <c r="U18"/>
  <c r="V18"/>
  <c r="W18"/>
  <c r="X18"/>
  <c r="Y18"/>
  <c r="Z18"/>
  <c r="AA18"/>
  <c r="AB18"/>
  <c r="AC18"/>
  <c r="AD18"/>
  <c r="AE18"/>
  <c r="AF18"/>
  <c r="U19"/>
  <c r="V19"/>
  <c r="W19"/>
  <c r="X19"/>
  <c r="Y19"/>
  <c r="Z19"/>
  <c r="AA19"/>
  <c r="AB19"/>
  <c r="AC19"/>
  <c r="AD19"/>
  <c r="AE19"/>
  <c r="AF19"/>
  <c r="U20"/>
  <c r="V20"/>
  <c r="W20"/>
  <c r="X20"/>
  <c r="Y20"/>
  <c r="Z20"/>
  <c r="AA20"/>
  <c r="AB20"/>
  <c r="AC20"/>
  <c r="AD20"/>
  <c r="AE20"/>
  <c r="AF20"/>
  <c r="U21"/>
  <c r="V21"/>
  <c r="W21"/>
  <c r="X21"/>
  <c r="Y21"/>
  <c r="Z21"/>
  <c r="AA21"/>
  <c r="AB21"/>
  <c r="AC21"/>
  <c r="AD21"/>
  <c r="AE21"/>
  <c r="AF21"/>
  <c r="V23"/>
  <c r="W23"/>
  <c r="X23"/>
  <c r="Y23"/>
  <c r="Z23"/>
  <c r="AA23"/>
  <c r="AB23"/>
  <c r="AC23"/>
  <c r="AD23"/>
  <c r="AE23"/>
  <c r="AF23"/>
  <c r="D22"/>
  <c r="E22"/>
  <c r="F22"/>
  <c r="G22"/>
  <c r="H22"/>
  <c r="I22"/>
  <c r="J22"/>
  <c r="K22"/>
  <c r="L22"/>
  <c r="M22"/>
  <c r="N22"/>
  <c r="C3"/>
  <c r="D3"/>
  <c r="E3"/>
  <c r="F3"/>
  <c r="G3"/>
  <c r="H3"/>
  <c r="I3"/>
  <c r="J3"/>
  <c r="K3"/>
  <c r="L3"/>
  <c r="M3"/>
  <c r="N3"/>
  <c r="C4"/>
  <c r="D4"/>
  <c r="E4"/>
  <c r="F4"/>
  <c r="G4"/>
  <c r="H4"/>
  <c r="I4"/>
  <c r="J4"/>
  <c r="K4"/>
  <c r="L4"/>
  <c r="M4"/>
  <c r="N4"/>
  <c r="C5"/>
  <c r="D5"/>
  <c r="E5"/>
  <c r="F5"/>
  <c r="G5"/>
  <c r="H5"/>
  <c r="I5"/>
  <c r="J5"/>
  <c r="K5"/>
  <c r="L5"/>
  <c r="M5"/>
  <c r="N5"/>
  <c r="C6"/>
  <c r="D6"/>
  <c r="E6"/>
  <c r="F6"/>
  <c r="G6"/>
  <c r="H6"/>
  <c r="I6"/>
  <c r="J6"/>
  <c r="K6"/>
  <c r="L6"/>
  <c r="M6"/>
  <c r="N6"/>
  <c r="C7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9"/>
  <c r="D9"/>
  <c r="E9"/>
  <c r="F9"/>
  <c r="G9"/>
  <c r="H9"/>
  <c r="I9"/>
  <c r="J9"/>
  <c r="K9"/>
  <c r="L9"/>
  <c r="M9"/>
  <c r="N9"/>
  <c r="C10"/>
  <c r="D10"/>
  <c r="E10"/>
  <c r="F10"/>
  <c r="G10"/>
  <c r="H10"/>
  <c r="I10"/>
  <c r="J10"/>
  <c r="K10"/>
  <c r="L10"/>
  <c r="M10"/>
  <c r="N10"/>
  <c r="C11"/>
  <c r="D11"/>
  <c r="E11"/>
  <c r="F11"/>
  <c r="G11"/>
  <c r="H11"/>
  <c r="I11"/>
  <c r="J11"/>
  <c r="K11"/>
  <c r="L11"/>
  <c r="M11"/>
  <c r="N11"/>
  <c r="C12"/>
  <c r="D12"/>
  <c r="E12"/>
  <c r="F12"/>
  <c r="G12"/>
  <c r="H12"/>
  <c r="I12"/>
  <c r="J12"/>
  <c r="K12"/>
  <c r="L12"/>
  <c r="M12"/>
  <c r="N12"/>
  <c r="C13"/>
  <c r="D13"/>
  <c r="E13"/>
  <c r="F13"/>
  <c r="G13"/>
  <c r="H13"/>
  <c r="I13"/>
  <c r="J13"/>
  <c r="K13"/>
  <c r="L13"/>
  <c r="M13"/>
  <c r="N13"/>
  <c r="C14"/>
  <c r="D14"/>
  <c r="E14"/>
  <c r="F14"/>
  <c r="G14"/>
  <c r="H14"/>
  <c r="I14"/>
  <c r="J14"/>
  <c r="K14"/>
  <c r="L14"/>
  <c r="M14"/>
  <c r="N14"/>
  <c r="C15"/>
  <c r="D15"/>
  <c r="E15"/>
  <c r="F15"/>
  <c r="G15"/>
  <c r="H15"/>
  <c r="I15"/>
  <c r="J15"/>
  <c r="K15"/>
  <c r="L15"/>
  <c r="M15"/>
  <c r="N15"/>
  <c r="C16"/>
  <c r="D16"/>
  <c r="E16"/>
  <c r="F16"/>
  <c r="G16"/>
  <c r="H16"/>
  <c r="I16"/>
  <c r="J16"/>
  <c r="K16"/>
  <c r="L16"/>
  <c r="M16"/>
  <c r="N16"/>
  <c r="C17"/>
  <c r="D17"/>
  <c r="E17"/>
  <c r="F17"/>
  <c r="G17"/>
  <c r="H17"/>
  <c r="I17"/>
  <c r="J17"/>
  <c r="K17"/>
  <c r="L17"/>
  <c r="M17"/>
  <c r="N17"/>
  <c r="C19"/>
  <c r="D19"/>
  <c r="E19"/>
  <c r="F19"/>
  <c r="G19"/>
  <c r="H19"/>
  <c r="I19"/>
  <c r="J19"/>
  <c r="K19"/>
  <c r="L19"/>
  <c r="M19"/>
  <c r="N19"/>
  <c r="C20"/>
  <c r="D20"/>
  <c r="E20"/>
  <c r="F20"/>
  <c r="G20"/>
  <c r="H20"/>
  <c r="I20"/>
  <c r="J20"/>
  <c r="K20"/>
  <c r="L20"/>
  <c r="M20"/>
  <c r="N20"/>
  <c r="C21"/>
  <c r="D21"/>
  <c r="E21"/>
  <c r="F21"/>
  <c r="G21"/>
  <c r="H21"/>
  <c r="I21"/>
  <c r="J21"/>
  <c r="K21"/>
  <c r="L21"/>
  <c r="M21"/>
  <c r="N21"/>
  <c r="D23"/>
  <c r="E23"/>
  <c r="F23"/>
  <c r="G23"/>
  <c r="H23"/>
  <c r="I23"/>
  <c r="J23"/>
  <c r="K23"/>
  <c r="L23"/>
  <c r="M23"/>
  <c r="N23"/>
  <c r="Q22"/>
  <c r="Q65"/>
  <c r="Q44"/>
  <c r="C117"/>
  <c r="D117"/>
  <c r="E117"/>
  <c r="F117"/>
  <c r="G117"/>
  <c r="H117"/>
  <c r="I117"/>
  <c r="J117"/>
  <c r="K117"/>
  <c r="L117"/>
  <c r="M117"/>
  <c r="N117"/>
  <c r="C115"/>
  <c r="D115"/>
  <c r="E115"/>
  <c r="F115"/>
  <c r="G115"/>
  <c r="H115"/>
  <c r="I115"/>
  <c r="J115"/>
  <c r="K115"/>
  <c r="L115"/>
  <c r="M115"/>
  <c r="N115"/>
  <c r="U202"/>
  <c r="V202"/>
  <c r="W202"/>
  <c r="X202"/>
  <c r="Y202"/>
  <c r="Z202"/>
  <c r="AA202"/>
  <c r="AB202"/>
  <c r="AC202"/>
  <c r="AD202"/>
  <c r="AE202"/>
  <c r="AF202"/>
  <c r="U199"/>
  <c r="V199"/>
  <c r="W199"/>
  <c r="X199"/>
  <c r="Y199"/>
  <c r="Z199"/>
  <c r="AA199"/>
  <c r="AB199"/>
  <c r="AC199"/>
  <c r="AD199"/>
  <c r="AE199"/>
  <c r="AF199"/>
  <c r="U200"/>
  <c r="V200"/>
  <c r="W200"/>
  <c r="X200"/>
  <c r="Y200"/>
  <c r="Z200"/>
  <c r="AA200"/>
  <c r="AB200"/>
  <c r="AC200"/>
  <c r="AD200"/>
  <c r="AE200"/>
  <c r="AF200"/>
  <c r="AC212"/>
  <c r="U212"/>
  <c r="V212"/>
  <c r="W212"/>
  <c r="X212"/>
  <c r="Y212"/>
  <c r="Z212"/>
  <c r="AA212"/>
  <c r="AB212"/>
  <c r="AD212"/>
  <c r="AE212"/>
  <c r="AF212"/>
  <c r="U205"/>
  <c r="V205"/>
  <c r="W205"/>
  <c r="X205"/>
  <c r="Y205"/>
  <c r="Z205"/>
  <c r="AA205"/>
  <c r="AB205"/>
  <c r="AC205"/>
  <c r="AD205"/>
  <c r="AE205"/>
  <c r="AF205"/>
  <c r="U198"/>
  <c r="V198"/>
  <c r="W198"/>
  <c r="X198"/>
  <c r="Y198"/>
  <c r="Z198"/>
  <c r="AA198"/>
  <c r="AB198"/>
  <c r="AC198"/>
  <c r="AD198"/>
  <c r="AE198"/>
  <c r="AF198"/>
  <c r="U201"/>
  <c r="V201"/>
  <c r="W201"/>
  <c r="W203"/>
  <c r="W207"/>
  <c r="W206"/>
  <c r="W208"/>
  <c r="W204"/>
  <c r="X201"/>
  <c r="Y201"/>
  <c r="Z201"/>
  <c r="AA201"/>
  <c r="AB201"/>
  <c r="AC201"/>
  <c r="AC203"/>
  <c r="AC207"/>
  <c r="AC206"/>
  <c r="AC208"/>
  <c r="AC204"/>
  <c r="AD201"/>
  <c r="AE201"/>
  <c r="AF201"/>
  <c r="U203"/>
  <c r="V203"/>
  <c r="X203"/>
  <c r="Y203"/>
  <c r="Z203"/>
  <c r="AA203"/>
  <c r="AB203"/>
  <c r="AD203"/>
  <c r="AE203"/>
  <c r="AF203"/>
  <c r="U204"/>
  <c r="V204"/>
  <c r="X204"/>
  <c r="Y204"/>
  <c r="Z204"/>
  <c r="AA204"/>
  <c r="AB204"/>
  <c r="AD204"/>
  <c r="AE204"/>
  <c r="AF204"/>
  <c r="U206"/>
  <c r="V206"/>
  <c r="X206"/>
  <c r="Y206"/>
  <c r="Z206"/>
  <c r="AA206"/>
  <c r="AB206"/>
  <c r="AD206"/>
  <c r="AE206"/>
  <c r="AF206"/>
  <c r="C206"/>
  <c r="D206"/>
  <c r="E206"/>
  <c r="F206"/>
  <c r="G206"/>
  <c r="H206"/>
  <c r="I206"/>
  <c r="J206"/>
  <c r="K206"/>
  <c r="L206"/>
  <c r="M206"/>
  <c r="N206"/>
  <c r="U207"/>
  <c r="V207"/>
  <c r="X207"/>
  <c r="Y207"/>
  <c r="Z207"/>
  <c r="AA207"/>
  <c r="AB207"/>
  <c r="AD207"/>
  <c r="AE207"/>
  <c r="AF207"/>
  <c r="U208"/>
  <c r="V208"/>
  <c r="X208"/>
  <c r="Y208"/>
  <c r="Z208"/>
  <c r="AA208"/>
  <c r="AB208"/>
  <c r="AD208"/>
  <c r="AE208"/>
  <c r="AF208"/>
  <c r="C202"/>
  <c r="D202"/>
  <c r="E202"/>
  <c r="F202"/>
  <c r="G202"/>
  <c r="H202"/>
  <c r="I202"/>
  <c r="J202"/>
  <c r="K202"/>
  <c r="L202"/>
  <c r="M202"/>
  <c r="N202"/>
  <c r="C199"/>
  <c r="D199"/>
  <c r="E199"/>
  <c r="F199"/>
  <c r="G199"/>
  <c r="H199"/>
  <c r="I199"/>
  <c r="J199"/>
  <c r="K199"/>
  <c r="L199"/>
  <c r="M199"/>
  <c r="N199"/>
  <c r="C200"/>
  <c r="D200"/>
  <c r="E200"/>
  <c r="F200"/>
  <c r="G200"/>
  <c r="H200"/>
  <c r="I200"/>
  <c r="J200"/>
  <c r="K200"/>
  <c r="L200"/>
  <c r="M200"/>
  <c r="N200"/>
  <c r="K212"/>
  <c r="C212"/>
  <c r="D212"/>
  <c r="E212"/>
  <c r="F212"/>
  <c r="G212"/>
  <c r="H212"/>
  <c r="I212"/>
  <c r="J212"/>
  <c r="L212"/>
  <c r="M212"/>
  <c r="N212"/>
  <c r="C205"/>
  <c r="D205"/>
  <c r="E205"/>
  <c r="F205"/>
  <c r="G205"/>
  <c r="H205"/>
  <c r="H198"/>
  <c r="H203"/>
  <c r="H207"/>
  <c r="H208"/>
  <c r="H201"/>
  <c r="H204"/>
  <c r="I205"/>
  <c r="J205"/>
  <c r="K205"/>
  <c r="L205"/>
  <c r="M205"/>
  <c r="N205"/>
  <c r="N198"/>
  <c r="N203"/>
  <c r="N207"/>
  <c r="N208"/>
  <c r="N201"/>
  <c r="N204"/>
  <c r="C198"/>
  <c r="D198"/>
  <c r="D203"/>
  <c r="D207"/>
  <c r="D208"/>
  <c r="D201"/>
  <c r="D204"/>
  <c r="E198"/>
  <c r="F198"/>
  <c r="G198"/>
  <c r="I198"/>
  <c r="J198"/>
  <c r="K198"/>
  <c r="L198"/>
  <c r="L203"/>
  <c r="L207"/>
  <c r="L208"/>
  <c r="L201"/>
  <c r="L204"/>
  <c r="M198"/>
  <c r="C201"/>
  <c r="E201"/>
  <c r="F201"/>
  <c r="G201"/>
  <c r="I201"/>
  <c r="J201"/>
  <c r="K201"/>
  <c r="M201"/>
  <c r="C203"/>
  <c r="E203"/>
  <c r="F203"/>
  <c r="G203"/>
  <c r="I203"/>
  <c r="J203"/>
  <c r="K203"/>
  <c r="M203"/>
  <c r="C204"/>
  <c r="E204"/>
  <c r="F204"/>
  <c r="G204"/>
  <c r="I204"/>
  <c r="J204"/>
  <c r="K204"/>
  <c r="M204"/>
  <c r="C207"/>
  <c r="E207"/>
  <c r="F207"/>
  <c r="G207"/>
  <c r="I207"/>
  <c r="J207"/>
  <c r="K207"/>
  <c r="M207"/>
  <c r="C208"/>
  <c r="E208"/>
  <c r="F208"/>
  <c r="G208"/>
  <c r="I208"/>
  <c r="J208"/>
  <c r="K208"/>
  <c r="M208"/>
  <c r="Q82"/>
  <c r="Q150"/>
  <c r="Q64"/>
  <c r="Q43"/>
  <c r="U222"/>
  <c r="V222"/>
  <c r="W222"/>
  <c r="X222"/>
  <c r="Y222"/>
  <c r="Z222"/>
  <c r="AA222"/>
  <c r="AB222"/>
  <c r="AC222"/>
  <c r="AD222"/>
  <c r="AE222"/>
  <c r="AF222"/>
  <c r="U215"/>
  <c r="V215"/>
  <c r="W215"/>
  <c r="X215"/>
  <c r="Y215"/>
  <c r="Z215"/>
  <c r="AA215"/>
  <c r="AB215"/>
  <c r="AC215"/>
  <c r="AD215"/>
  <c r="AE215"/>
  <c r="AF215"/>
  <c r="U217"/>
  <c r="V217"/>
  <c r="W217"/>
  <c r="X217"/>
  <c r="Y217"/>
  <c r="Z217"/>
  <c r="AA217"/>
  <c r="AB217"/>
  <c r="AC217"/>
  <c r="AD217"/>
  <c r="AE217"/>
  <c r="AF217"/>
  <c r="U218"/>
  <c r="V218"/>
  <c r="W218"/>
  <c r="X218"/>
  <c r="Y218"/>
  <c r="Z218"/>
  <c r="AA218"/>
  <c r="AB218"/>
  <c r="AC218"/>
  <c r="AD218"/>
  <c r="AE218"/>
  <c r="AF218"/>
  <c r="U219"/>
  <c r="V219"/>
  <c r="W219"/>
  <c r="X219"/>
  <c r="Y219"/>
  <c r="Z219"/>
  <c r="AA219"/>
  <c r="AB219"/>
  <c r="AC219"/>
  <c r="AD219"/>
  <c r="AE219"/>
  <c r="AF219"/>
  <c r="U221"/>
  <c r="V221"/>
  <c r="W221"/>
  <c r="X221"/>
  <c r="Y221"/>
  <c r="Z221"/>
  <c r="AA221"/>
  <c r="AB221"/>
  <c r="AC221"/>
  <c r="AD221"/>
  <c r="AE221"/>
  <c r="AF221"/>
  <c r="U214"/>
  <c r="V214"/>
  <c r="W214"/>
  <c r="X214"/>
  <c r="Y214"/>
  <c r="Y220"/>
  <c r="Y223"/>
  <c r="Y225"/>
  <c r="Y228"/>
  <c r="Y216"/>
  <c r="Y224"/>
  <c r="Z214"/>
  <c r="AA214"/>
  <c r="AB214"/>
  <c r="AC214"/>
  <c r="AD214"/>
  <c r="AE214"/>
  <c r="AF214"/>
  <c r="U220"/>
  <c r="V220"/>
  <c r="W220"/>
  <c r="X220"/>
  <c r="Z220"/>
  <c r="AA220"/>
  <c r="AB220"/>
  <c r="AC220"/>
  <c r="AD220"/>
  <c r="AE220"/>
  <c r="AF220"/>
  <c r="U223"/>
  <c r="V223"/>
  <c r="W223"/>
  <c r="X223"/>
  <c r="Z223"/>
  <c r="AA223"/>
  <c r="AB223"/>
  <c r="AC223"/>
  <c r="AD223"/>
  <c r="AE223"/>
  <c r="AF223"/>
  <c r="U216"/>
  <c r="V216"/>
  <c r="W216"/>
  <c r="X216"/>
  <c r="Z216"/>
  <c r="AA216"/>
  <c r="AB216"/>
  <c r="AC216"/>
  <c r="AD216"/>
  <c r="AE216"/>
  <c r="AF216"/>
  <c r="U224"/>
  <c r="U228"/>
  <c r="U225"/>
  <c r="V224"/>
  <c r="W224"/>
  <c r="W225"/>
  <c r="W228"/>
  <c r="X224"/>
  <c r="Z224"/>
  <c r="AA224"/>
  <c r="AA228"/>
  <c r="AA225"/>
  <c r="AB224"/>
  <c r="AC224"/>
  <c r="AC225"/>
  <c r="AC228"/>
  <c r="AD224"/>
  <c r="AE224"/>
  <c r="AE225"/>
  <c r="AE228"/>
  <c r="AF224"/>
  <c r="V225"/>
  <c r="X225"/>
  <c r="Z225"/>
  <c r="AB225"/>
  <c r="AD225"/>
  <c r="AF225"/>
  <c r="AF228"/>
  <c r="AD228"/>
  <c r="AB228"/>
  <c r="Z228"/>
  <c r="X228"/>
  <c r="V228"/>
  <c r="Q228"/>
  <c r="C222"/>
  <c r="D222"/>
  <c r="E222"/>
  <c r="F222"/>
  <c r="G222"/>
  <c r="H222"/>
  <c r="I222"/>
  <c r="J222"/>
  <c r="K222"/>
  <c r="L222"/>
  <c r="M222"/>
  <c r="N222"/>
  <c r="C215"/>
  <c r="D215"/>
  <c r="E215"/>
  <c r="F215"/>
  <c r="G215"/>
  <c r="H215"/>
  <c r="I215"/>
  <c r="J215"/>
  <c r="K215"/>
  <c r="L215"/>
  <c r="M215"/>
  <c r="N215"/>
  <c r="C217"/>
  <c r="D217"/>
  <c r="E217"/>
  <c r="F217"/>
  <c r="G217"/>
  <c r="H217"/>
  <c r="I217"/>
  <c r="J217"/>
  <c r="K217"/>
  <c r="L217"/>
  <c r="M217"/>
  <c r="N217"/>
  <c r="C218"/>
  <c r="D218"/>
  <c r="E218"/>
  <c r="F218"/>
  <c r="G218"/>
  <c r="H218"/>
  <c r="I218"/>
  <c r="J218"/>
  <c r="K218"/>
  <c r="L218"/>
  <c r="M218"/>
  <c r="N218"/>
  <c r="C219"/>
  <c r="D219"/>
  <c r="E219"/>
  <c r="F219"/>
  <c r="G219"/>
  <c r="H219"/>
  <c r="I219"/>
  <c r="J219"/>
  <c r="K219"/>
  <c r="L219"/>
  <c r="M219"/>
  <c r="N219"/>
  <c r="C221"/>
  <c r="D221"/>
  <c r="E221"/>
  <c r="F221"/>
  <c r="G221"/>
  <c r="H221"/>
  <c r="I221"/>
  <c r="J221"/>
  <c r="K221"/>
  <c r="L221"/>
  <c r="M221"/>
  <c r="N221"/>
  <c r="C214"/>
  <c r="D214"/>
  <c r="E214"/>
  <c r="F214"/>
  <c r="G214"/>
  <c r="H214"/>
  <c r="I214"/>
  <c r="J214"/>
  <c r="J220"/>
  <c r="J223"/>
  <c r="J225"/>
  <c r="J216"/>
  <c r="J224"/>
  <c r="K214"/>
  <c r="L214"/>
  <c r="M214"/>
  <c r="N214"/>
  <c r="N220"/>
  <c r="N223"/>
  <c r="N225"/>
  <c r="N216"/>
  <c r="N224"/>
  <c r="C220"/>
  <c r="D220"/>
  <c r="E220"/>
  <c r="F220"/>
  <c r="G220"/>
  <c r="H220"/>
  <c r="I220"/>
  <c r="K220"/>
  <c r="L220"/>
  <c r="M220"/>
  <c r="C223"/>
  <c r="D223"/>
  <c r="E223"/>
  <c r="F223"/>
  <c r="G223"/>
  <c r="H223"/>
  <c r="I223"/>
  <c r="K223"/>
  <c r="L223"/>
  <c r="M223"/>
  <c r="C216"/>
  <c r="D216"/>
  <c r="E216"/>
  <c r="F216"/>
  <c r="G216"/>
  <c r="H216"/>
  <c r="I216"/>
  <c r="K216"/>
  <c r="L216"/>
  <c r="M216"/>
  <c r="C224"/>
  <c r="C225"/>
  <c r="D224"/>
  <c r="E224"/>
  <c r="E225"/>
  <c r="F224"/>
  <c r="G224"/>
  <c r="G225"/>
  <c r="H224"/>
  <c r="I224"/>
  <c r="I225"/>
  <c r="K224"/>
  <c r="K225"/>
  <c r="L224"/>
  <c r="M224"/>
  <c r="D225"/>
  <c r="F225"/>
  <c r="H225"/>
  <c r="L225"/>
  <c r="M225"/>
  <c r="U231"/>
  <c r="V231"/>
  <c r="W231"/>
  <c r="X231"/>
  <c r="Y231"/>
  <c r="Z231"/>
  <c r="AA231"/>
  <c r="AB231"/>
  <c r="AC231"/>
  <c r="AD231"/>
  <c r="AE231"/>
  <c r="AF231"/>
  <c r="U232"/>
  <c r="V232"/>
  <c r="W232"/>
  <c r="X232"/>
  <c r="Y232"/>
  <c r="Z232"/>
  <c r="AA232"/>
  <c r="AB232"/>
  <c r="AC232"/>
  <c r="AD232"/>
  <c r="AE232"/>
  <c r="AF232"/>
  <c r="U234"/>
  <c r="V234"/>
  <c r="W234"/>
  <c r="X234"/>
  <c r="Y234"/>
  <c r="Z234"/>
  <c r="AA234"/>
  <c r="AB234"/>
  <c r="AC234"/>
  <c r="AD234"/>
  <c r="AE234"/>
  <c r="AF234"/>
  <c r="C234"/>
  <c r="D234"/>
  <c r="E234"/>
  <c r="F234"/>
  <c r="G234"/>
  <c r="H234"/>
  <c r="I234"/>
  <c r="J234"/>
  <c r="K234"/>
  <c r="L234"/>
  <c r="M234"/>
  <c r="N234"/>
  <c r="U235"/>
  <c r="V235"/>
  <c r="W235"/>
  <c r="X235"/>
  <c r="Y235"/>
  <c r="Z235"/>
  <c r="AA235"/>
  <c r="AB235"/>
  <c r="AC235"/>
  <c r="AD235"/>
  <c r="AE235"/>
  <c r="AF235"/>
  <c r="U236"/>
  <c r="V236"/>
  <c r="W236"/>
  <c r="X236"/>
  <c r="Y236"/>
  <c r="Z236"/>
  <c r="AA236"/>
  <c r="AB236"/>
  <c r="AC236"/>
  <c r="AD236"/>
  <c r="AE236"/>
  <c r="AF236"/>
  <c r="U240"/>
  <c r="V240"/>
  <c r="W240"/>
  <c r="X240"/>
  <c r="X230"/>
  <c r="X239"/>
  <c r="X237"/>
  <c r="Y240"/>
  <c r="Z240"/>
  <c r="Z230"/>
  <c r="Z239"/>
  <c r="Z237"/>
  <c r="AA240"/>
  <c r="AB240"/>
  <c r="AC240"/>
  <c r="AD240"/>
  <c r="AD230"/>
  <c r="AD239"/>
  <c r="AD237"/>
  <c r="AE240"/>
  <c r="AF240"/>
  <c r="AF230"/>
  <c r="AF239"/>
  <c r="AF237"/>
  <c r="U230"/>
  <c r="V230"/>
  <c r="V239"/>
  <c r="V237"/>
  <c r="W230"/>
  <c r="Y230"/>
  <c r="AA230"/>
  <c r="AB230"/>
  <c r="AC230"/>
  <c r="AE230"/>
  <c r="AE239"/>
  <c r="AE237"/>
  <c r="U237"/>
  <c r="W237"/>
  <c r="Y237"/>
  <c r="AA237"/>
  <c r="AB237"/>
  <c r="AC237"/>
  <c r="U239"/>
  <c r="W239"/>
  <c r="Y239"/>
  <c r="AA239"/>
  <c r="AB239"/>
  <c r="AC239"/>
  <c r="C231"/>
  <c r="D231"/>
  <c r="E231"/>
  <c r="F231"/>
  <c r="G231"/>
  <c r="H231"/>
  <c r="I231"/>
  <c r="J231"/>
  <c r="K231"/>
  <c r="L231"/>
  <c r="M231"/>
  <c r="N231"/>
  <c r="C232"/>
  <c r="D232"/>
  <c r="E232"/>
  <c r="F232"/>
  <c r="G232"/>
  <c r="H232"/>
  <c r="I232"/>
  <c r="J232"/>
  <c r="K232"/>
  <c r="L232"/>
  <c r="M232"/>
  <c r="N232"/>
  <c r="N230"/>
  <c r="N235"/>
  <c r="N236"/>
  <c r="N239"/>
  <c r="N237"/>
  <c r="N240"/>
  <c r="C235"/>
  <c r="D235"/>
  <c r="E235"/>
  <c r="F235"/>
  <c r="G235"/>
  <c r="H235"/>
  <c r="I235"/>
  <c r="J235"/>
  <c r="K235"/>
  <c r="L235"/>
  <c r="M235"/>
  <c r="C236"/>
  <c r="D236"/>
  <c r="E236"/>
  <c r="F236"/>
  <c r="G236"/>
  <c r="H236"/>
  <c r="I236"/>
  <c r="J236"/>
  <c r="K236"/>
  <c r="L236"/>
  <c r="M236"/>
  <c r="C240"/>
  <c r="D240"/>
  <c r="E240"/>
  <c r="F240"/>
  <c r="F230"/>
  <c r="F239"/>
  <c r="F237"/>
  <c r="G240"/>
  <c r="H240"/>
  <c r="H230"/>
  <c r="H239"/>
  <c r="H237"/>
  <c r="I240"/>
  <c r="J240"/>
  <c r="K240"/>
  <c r="L240"/>
  <c r="L230"/>
  <c r="L239"/>
  <c r="L237"/>
  <c r="M240"/>
  <c r="C230"/>
  <c r="D230"/>
  <c r="E230"/>
  <c r="G230"/>
  <c r="I230"/>
  <c r="J230"/>
  <c r="J239"/>
  <c r="J237"/>
  <c r="K230"/>
  <c r="M230"/>
  <c r="C237"/>
  <c r="D237"/>
  <c r="E237"/>
  <c r="G237"/>
  <c r="I237"/>
  <c r="K237"/>
  <c r="M237"/>
  <c r="D239"/>
  <c r="E239"/>
  <c r="G239"/>
  <c r="I239"/>
  <c r="K239"/>
  <c r="M239"/>
  <c r="Q240"/>
  <c r="Q212"/>
  <c r="AD260"/>
  <c r="AD262"/>
  <c r="AE260"/>
  <c r="AE262"/>
  <c r="AC260"/>
  <c r="AC262"/>
  <c r="AB260"/>
  <c r="AB262"/>
  <c r="AA260"/>
  <c r="AA262"/>
  <c r="Y260"/>
  <c r="Y262"/>
  <c r="W260"/>
  <c r="W262"/>
  <c r="V260"/>
  <c r="AG260" s="1"/>
  <c r="V262"/>
  <c r="U262"/>
  <c r="U260"/>
  <c r="U183"/>
  <c r="V183"/>
  <c r="W183"/>
  <c r="X183"/>
  <c r="Y183"/>
  <c r="Z183"/>
  <c r="AA183"/>
  <c r="AB183"/>
  <c r="AC183"/>
  <c r="AD183"/>
  <c r="AE183"/>
  <c r="AF183"/>
  <c r="U184"/>
  <c r="V184"/>
  <c r="W184"/>
  <c r="X184"/>
  <c r="Y184"/>
  <c r="Z184"/>
  <c r="AA184"/>
  <c r="AB184"/>
  <c r="AC184"/>
  <c r="AD184"/>
  <c r="AE184"/>
  <c r="AF184"/>
  <c r="U185"/>
  <c r="V185"/>
  <c r="W185"/>
  <c r="X185"/>
  <c r="Y185"/>
  <c r="Z185"/>
  <c r="AA185"/>
  <c r="AB185"/>
  <c r="AC185"/>
  <c r="AD185"/>
  <c r="AE185"/>
  <c r="AF185"/>
  <c r="U186"/>
  <c r="V186"/>
  <c r="W186"/>
  <c r="X186"/>
  <c r="Y186"/>
  <c r="Z186"/>
  <c r="AA186"/>
  <c r="AB186"/>
  <c r="AC186"/>
  <c r="AD186"/>
  <c r="AE186"/>
  <c r="AF186"/>
  <c r="U187"/>
  <c r="V187"/>
  <c r="W187"/>
  <c r="X187"/>
  <c r="Y187"/>
  <c r="Z187"/>
  <c r="AA187"/>
  <c r="AB187"/>
  <c r="AC187"/>
  <c r="AD187"/>
  <c r="AE187"/>
  <c r="AF187"/>
  <c r="C187"/>
  <c r="D187"/>
  <c r="E187"/>
  <c r="F187"/>
  <c r="G187"/>
  <c r="H187"/>
  <c r="I187"/>
  <c r="J187"/>
  <c r="K187"/>
  <c r="L187"/>
  <c r="M187"/>
  <c r="N187"/>
  <c r="U188"/>
  <c r="V188"/>
  <c r="W188"/>
  <c r="X188"/>
  <c r="Y188"/>
  <c r="Z188"/>
  <c r="AA188"/>
  <c r="AB188"/>
  <c r="AC188"/>
  <c r="AD188"/>
  <c r="AE188"/>
  <c r="AF188"/>
  <c r="U189"/>
  <c r="V189"/>
  <c r="W189"/>
  <c r="X189"/>
  <c r="Y189"/>
  <c r="Z189"/>
  <c r="AA189"/>
  <c r="AB189"/>
  <c r="AC189"/>
  <c r="AD189"/>
  <c r="AE189"/>
  <c r="AF189"/>
  <c r="U190"/>
  <c r="V190"/>
  <c r="W190"/>
  <c r="X190"/>
  <c r="Y190"/>
  <c r="Z190"/>
  <c r="AA190"/>
  <c r="AB190"/>
  <c r="AC190"/>
  <c r="AD190"/>
  <c r="AE190"/>
  <c r="AF190"/>
  <c r="U191"/>
  <c r="V191"/>
  <c r="W191"/>
  <c r="X191"/>
  <c r="Y191"/>
  <c r="Z191"/>
  <c r="AA191"/>
  <c r="AB191"/>
  <c r="AC191"/>
  <c r="AD191"/>
  <c r="AE191"/>
  <c r="AF191"/>
  <c r="U193"/>
  <c r="V193"/>
  <c r="W193"/>
  <c r="X193"/>
  <c r="Y193"/>
  <c r="Z193"/>
  <c r="AA193"/>
  <c r="AB193"/>
  <c r="AC193"/>
  <c r="AD193"/>
  <c r="AE193"/>
  <c r="AF193"/>
  <c r="U194"/>
  <c r="V194"/>
  <c r="W194"/>
  <c r="X194"/>
  <c r="Y194"/>
  <c r="Z194"/>
  <c r="AA194"/>
  <c r="AB194"/>
  <c r="AC194"/>
  <c r="AD194"/>
  <c r="AE194"/>
  <c r="AF194"/>
  <c r="U196"/>
  <c r="V196"/>
  <c r="W196"/>
  <c r="X196"/>
  <c r="Y196"/>
  <c r="Z196"/>
  <c r="AA196"/>
  <c r="AB196"/>
  <c r="AC196"/>
  <c r="AD196"/>
  <c r="AE196"/>
  <c r="AF196"/>
  <c r="C183"/>
  <c r="D183"/>
  <c r="E183"/>
  <c r="F183"/>
  <c r="G183"/>
  <c r="H183"/>
  <c r="I183"/>
  <c r="J183"/>
  <c r="K183"/>
  <c r="L183"/>
  <c r="L185"/>
  <c r="L188"/>
  <c r="L189"/>
  <c r="L190"/>
  <c r="L193"/>
  <c r="L184"/>
  <c r="L186"/>
  <c r="L191"/>
  <c r="L196"/>
  <c r="M183"/>
  <c r="N183"/>
  <c r="C184"/>
  <c r="D184"/>
  <c r="E184"/>
  <c r="F184"/>
  <c r="G184"/>
  <c r="G185"/>
  <c r="G188"/>
  <c r="G189"/>
  <c r="G190"/>
  <c r="G193"/>
  <c r="G186"/>
  <c r="G191"/>
  <c r="G196"/>
  <c r="H184"/>
  <c r="I184"/>
  <c r="J184"/>
  <c r="K184"/>
  <c r="M184"/>
  <c r="N184"/>
  <c r="C185"/>
  <c r="D185"/>
  <c r="E185"/>
  <c r="F185"/>
  <c r="H185"/>
  <c r="I185"/>
  <c r="J185"/>
  <c r="K185"/>
  <c r="M185"/>
  <c r="N185"/>
  <c r="C186"/>
  <c r="D186"/>
  <c r="E186"/>
  <c r="F186"/>
  <c r="H186"/>
  <c r="I186"/>
  <c r="J186"/>
  <c r="K186"/>
  <c r="M186"/>
  <c r="N186"/>
  <c r="C188"/>
  <c r="D188"/>
  <c r="E188"/>
  <c r="F188"/>
  <c r="H188"/>
  <c r="I188"/>
  <c r="J188"/>
  <c r="K188"/>
  <c r="M188"/>
  <c r="N188"/>
  <c r="C189"/>
  <c r="D189"/>
  <c r="E189"/>
  <c r="F189"/>
  <c r="H189"/>
  <c r="I189"/>
  <c r="J189"/>
  <c r="K189"/>
  <c r="M189"/>
  <c r="N189"/>
  <c r="C190"/>
  <c r="D190"/>
  <c r="E190"/>
  <c r="F190"/>
  <c r="H190"/>
  <c r="I190"/>
  <c r="J190"/>
  <c r="K190"/>
  <c r="M190"/>
  <c r="N190"/>
  <c r="C191"/>
  <c r="D191"/>
  <c r="E191"/>
  <c r="F191"/>
  <c r="H191"/>
  <c r="I191"/>
  <c r="J191"/>
  <c r="K191"/>
  <c r="M191"/>
  <c r="N191"/>
  <c r="C193"/>
  <c r="D193"/>
  <c r="E193"/>
  <c r="F193"/>
  <c r="H193"/>
  <c r="I193"/>
  <c r="J193"/>
  <c r="K193"/>
  <c r="M193"/>
  <c r="N193"/>
  <c r="C196"/>
  <c r="D196"/>
  <c r="E196"/>
  <c r="F196"/>
  <c r="H196"/>
  <c r="I196"/>
  <c r="J196"/>
  <c r="K196"/>
  <c r="M196"/>
  <c r="N196"/>
  <c r="U167"/>
  <c r="V167"/>
  <c r="W167"/>
  <c r="X167"/>
  <c r="Y167"/>
  <c r="Z167"/>
  <c r="AA167"/>
  <c r="AB167"/>
  <c r="AC167"/>
  <c r="AD167"/>
  <c r="AE167"/>
  <c r="AF167"/>
  <c r="U168"/>
  <c r="V168"/>
  <c r="W168"/>
  <c r="X168"/>
  <c r="Y168"/>
  <c r="Z168"/>
  <c r="AA168"/>
  <c r="AB168"/>
  <c r="AC168"/>
  <c r="AD168"/>
  <c r="AE168"/>
  <c r="AF168"/>
  <c r="U169"/>
  <c r="V169"/>
  <c r="W169"/>
  <c r="X169"/>
  <c r="Y169"/>
  <c r="Z169"/>
  <c r="AA169"/>
  <c r="AB169"/>
  <c r="AC169"/>
  <c r="AD169"/>
  <c r="AE169"/>
  <c r="AF169"/>
  <c r="U170"/>
  <c r="V170"/>
  <c r="W170"/>
  <c r="X170"/>
  <c r="Y170"/>
  <c r="Z170"/>
  <c r="AA170"/>
  <c r="AB170"/>
  <c r="AC170"/>
  <c r="AD170"/>
  <c r="AE170"/>
  <c r="AF170"/>
  <c r="AF171"/>
  <c r="AF173"/>
  <c r="AF174"/>
  <c r="AF176"/>
  <c r="AF178"/>
  <c r="AF177"/>
  <c r="AF179"/>
  <c r="AF181"/>
  <c r="AF172"/>
  <c r="AF175"/>
  <c r="AF180"/>
  <c r="U171"/>
  <c r="V171"/>
  <c r="W171"/>
  <c r="X171"/>
  <c r="Y171"/>
  <c r="Z171"/>
  <c r="AA171"/>
  <c r="AB171"/>
  <c r="AC171"/>
  <c r="AD171"/>
  <c r="AE171"/>
  <c r="C171"/>
  <c r="D171"/>
  <c r="E171"/>
  <c r="F171"/>
  <c r="G171"/>
  <c r="H171"/>
  <c r="I171"/>
  <c r="J171"/>
  <c r="K171"/>
  <c r="L171"/>
  <c r="M171"/>
  <c r="N171"/>
  <c r="U172"/>
  <c r="V172"/>
  <c r="W172"/>
  <c r="X172"/>
  <c r="Y172"/>
  <c r="Z172"/>
  <c r="AA172"/>
  <c r="AB172"/>
  <c r="AC172"/>
  <c r="AD172"/>
  <c r="AE172"/>
  <c r="U173"/>
  <c r="V173"/>
  <c r="W173"/>
  <c r="X173"/>
  <c r="Y173"/>
  <c r="Z173"/>
  <c r="AA173"/>
  <c r="AB173"/>
  <c r="AC173"/>
  <c r="AD173"/>
  <c r="AE173"/>
  <c r="U174"/>
  <c r="V174"/>
  <c r="W174"/>
  <c r="X174"/>
  <c r="Y174"/>
  <c r="Z174"/>
  <c r="AA174"/>
  <c r="AB174"/>
  <c r="AC174"/>
  <c r="AD174"/>
  <c r="AE174"/>
  <c r="U175"/>
  <c r="V175"/>
  <c r="W175"/>
  <c r="X175"/>
  <c r="Y175"/>
  <c r="Z175"/>
  <c r="AA175"/>
  <c r="AB175"/>
  <c r="AC175"/>
  <c r="AD175"/>
  <c r="AE175"/>
  <c r="U176"/>
  <c r="V176"/>
  <c r="W176"/>
  <c r="X176"/>
  <c r="Y176"/>
  <c r="Z176"/>
  <c r="AA176"/>
  <c r="AB176"/>
  <c r="AC176"/>
  <c r="AD176"/>
  <c r="AE176"/>
  <c r="U177"/>
  <c r="V177"/>
  <c r="W177"/>
  <c r="X177"/>
  <c r="Y177"/>
  <c r="Z177"/>
  <c r="AA177"/>
  <c r="AB177"/>
  <c r="AC177"/>
  <c r="AD177"/>
  <c r="AE177"/>
  <c r="U178"/>
  <c r="V178"/>
  <c r="W178"/>
  <c r="X178"/>
  <c r="Y178"/>
  <c r="Z178"/>
  <c r="AA178"/>
  <c r="AB178"/>
  <c r="AC178"/>
  <c r="AD178"/>
  <c r="AE178"/>
  <c r="U179"/>
  <c r="V179"/>
  <c r="W179"/>
  <c r="X179"/>
  <c r="Y179"/>
  <c r="Z179"/>
  <c r="AA179"/>
  <c r="AB179"/>
  <c r="AC179"/>
  <c r="AD179"/>
  <c r="AE179"/>
  <c r="U180"/>
  <c r="V180"/>
  <c r="W180"/>
  <c r="X180"/>
  <c r="Y180"/>
  <c r="Z180"/>
  <c r="AA180"/>
  <c r="AB180"/>
  <c r="AC180"/>
  <c r="AD180"/>
  <c r="AE180"/>
  <c r="U181"/>
  <c r="W181"/>
  <c r="Y181"/>
  <c r="AA181"/>
  <c r="AC181"/>
  <c r="AD181"/>
  <c r="AE181"/>
  <c r="V181"/>
  <c r="X181"/>
  <c r="Z181"/>
  <c r="AB181"/>
  <c r="C167"/>
  <c r="D167"/>
  <c r="E167"/>
  <c r="F167"/>
  <c r="G167"/>
  <c r="H167"/>
  <c r="I167"/>
  <c r="J167"/>
  <c r="K167"/>
  <c r="L167"/>
  <c r="M167"/>
  <c r="N167"/>
  <c r="C168"/>
  <c r="D168"/>
  <c r="E168"/>
  <c r="F168"/>
  <c r="G168"/>
  <c r="H168"/>
  <c r="I168"/>
  <c r="J168"/>
  <c r="K168"/>
  <c r="L168"/>
  <c r="M168"/>
  <c r="N168"/>
  <c r="C169"/>
  <c r="D169"/>
  <c r="E169"/>
  <c r="F169"/>
  <c r="G169"/>
  <c r="H169"/>
  <c r="I169"/>
  <c r="J169"/>
  <c r="K169"/>
  <c r="L169"/>
  <c r="M169"/>
  <c r="N169"/>
  <c r="C170"/>
  <c r="D170"/>
  <c r="E170"/>
  <c r="F170"/>
  <c r="G170"/>
  <c r="H170"/>
  <c r="I170"/>
  <c r="J170"/>
  <c r="K170"/>
  <c r="L170"/>
  <c r="M170"/>
  <c r="N170"/>
  <c r="C172"/>
  <c r="D172"/>
  <c r="E172"/>
  <c r="F172"/>
  <c r="G172"/>
  <c r="H172"/>
  <c r="I172"/>
  <c r="J172"/>
  <c r="K172"/>
  <c r="L172"/>
  <c r="M172"/>
  <c r="N172"/>
  <c r="C173"/>
  <c r="D173"/>
  <c r="E173"/>
  <c r="F173"/>
  <c r="G173"/>
  <c r="H173"/>
  <c r="I173"/>
  <c r="J173"/>
  <c r="K173"/>
  <c r="L173"/>
  <c r="M173"/>
  <c r="N173"/>
  <c r="C174"/>
  <c r="D174"/>
  <c r="E174"/>
  <c r="F174"/>
  <c r="G174"/>
  <c r="H174"/>
  <c r="I174"/>
  <c r="J174"/>
  <c r="K174"/>
  <c r="L174"/>
  <c r="M174"/>
  <c r="N174"/>
  <c r="C175"/>
  <c r="D175"/>
  <c r="E175"/>
  <c r="F175"/>
  <c r="G175"/>
  <c r="H175"/>
  <c r="I175"/>
  <c r="J175"/>
  <c r="K175"/>
  <c r="L175"/>
  <c r="M175"/>
  <c r="N175"/>
  <c r="C176"/>
  <c r="D176"/>
  <c r="E176"/>
  <c r="F176"/>
  <c r="G176"/>
  <c r="H176"/>
  <c r="I176"/>
  <c r="J176"/>
  <c r="K176"/>
  <c r="L176"/>
  <c r="M176"/>
  <c r="N176"/>
  <c r="C177"/>
  <c r="D177"/>
  <c r="E177"/>
  <c r="F177"/>
  <c r="G177"/>
  <c r="H177"/>
  <c r="I177"/>
  <c r="J177"/>
  <c r="K177"/>
  <c r="L177"/>
  <c r="M177"/>
  <c r="N177"/>
  <c r="C178"/>
  <c r="D178"/>
  <c r="E178"/>
  <c r="F178"/>
  <c r="G178"/>
  <c r="H178"/>
  <c r="I178"/>
  <c r="J178"/>
  <c r="K178"/>
  <c r="L178"/>
  <c r="M178"/>
  <c r="N178"/>
  <c r="C179"/>
  <c r="D179"/>
  <c r="E179"/>
  <c r="F179"/>
  <c r="G179"/>
  <c r="H179"/>
  <c r="I179"/>
  <c r="J179"/>
  <c r="K179"/>
  <c r="L179"/>
  <c r="M179"/>
  <c r="N179"/>
  <c r="C180"/>
  <c r="D180"/>
  <c r="E180"/>
  <c r="F180"/>
  <c r="G180"/>
  <c r="H180"/>
  <c r="I180"/>
  <c r="J180"/>
  <c r="K180"/>
  <c r="L180"/>
  <c r="M180"/>
  <c r="N180"/>
  <c r="F181"/>
  <c r="H181"/>
  <c r="J181"/>
  <c r="L181"/>
  <c r="N181"/>
  <c r="C181"/>
  <c r="D181"/>
  <c r="E181"/>
  <c r="G181"/>
  <c r="I181"/>
  <c r="K181"/>
  <c r="M181"/>
  <c r="U152"/>
  <c r="V152"/>
  <c r="W152"/>
  <c r="X152"/>
  <c r="Y152"/>
  <c r="Z152"/>
  <c r="AA152"/>
  <c r="AB152"/>
  <c r="AC152"/>
  <c r="AD152"/>
  <c r="AE152"/>
  <c r="AF152"/>
  <c r="U153"/>
  <c r="V153"/>
  <c r="W153"/>
  <c r="X153"/>
  <c r="Y153"/>
  <c r="Z153"/>
  <c r="AA153"/>
  <c r="AB153"/>
  <c r="AC153"/>
  <c r="AD153"/>
  <c r="AE153"/>
  <c r="AF153"/>
  <c r="U154"/>
  <c r="V154"/>
  <c r="W154"/>
  <c r="X154"/>
  <c r="Y154"/>
  <c r="Z154"/>
  <c r="AA154"/>
  <c r="AB154"/>
  <c r="AC154"/>
  <c r="AD154"/>
  <c r="AE154"/>
  <c r="AF154"/>
  <c r="U155"/>
  <c r="V155"/>
  <c r="W155"/>
  <c r="X155"/>
  <c r="Y155"/>
  <c r="Z155"/>
  <c r="AA155"/>
  <c r="AB155"/>
  <c r="AC155"/>
  <c r="AD155"/>
  <c r="AE155"/>
  <c r="AF155"/>
  <c r="U156"/>
  <c r="V156"/>
  <c r="W156"/>
  <c r="X156"/>
  <c r="Y156"/>
  <c r="Z156"/>
  <c r="AA156"/>
  <c r="AB156"/>
  <c r="AC156"/>
  <c r="AD156"/>
  <c r="AE156"/>
  <c r="AF156"/>
  <c r="U158"/>
  <c r="V158"/>
  <c r="W158"/>
  <c r="X158"/>
  <c r="Y158"/>
  <c r="Z158"/>
  <c r="AA158"/>
  <c r="AB158"/>
  <c r="AC158"/>
  <c r="AD158"/>
  <c r="AE158"/>
  <c r="AF158"/>
  <c r="U159"/>
  <c r="V159"/>
  <c r="W159"/>
  <c r="X159"/>
  <c r="Y159"/>
  <c r="Z159"/>
  <c r="AA159"/>
  <c r="AB159"/>
  <c r="AC159"/>
  <c r="AD159"/>
  <c r="AE159"/>
  <c r="AF159"/>
  <c r="U160"/>
  <c r="V160"/>
  <c r="W160"/>
  <c r="X160"/>
  <c r="Y160"/>
  <c r="Z160"/>
  <c r="AA160"/>
  <c r="AB160"/>
  <c r="AC160"/>
  <c r="AD160"/>
  <c r="AE160"/>
  <c r="AF160"/>
  <c r="AF163"/>
  <c r="AF162"/>
  <c r="AF164"/>
  <c r="AF165"/>
  <c r="AF161"/>
  <c r="U161"/>
  <c r="V161"/>
  <c r="W161"/>
  <c r="X161"/>
  <c r="Y161"/>
  <c r="Z161"/>
  <c r="AA161"/>
  <c r="AB161"/>
  <c r="AC161"/>
  <c r="AD161"/>
  <c r="AE161"/>
  <c r="U162"/>
  <c r="V162"/>
  <c r="W162"/>
  <c r="X162"/>
  <c r="Y162"/>
  <c r="Z162"/>
  <c r="AA162"/>
  <c r="AB162"/>
  <c r="AC162"/>
  <c r="AD162"/>
  <c r="AE162"/>
  <c r="U163"/>
  <c r="V163"/>
  <c r="W163"/>
  <c r="X163"/>
  <c r="Y163"/>
  <c r="Z163"/>
  <c r="AA163"/>
  <c r="AB163"/>
  <c r="AC163"/>
  <c r="AD163"/>
  <c r="AE163"/>
  <c r="U164"/>
  <c r="V164"/>
  <c r="W164"/>
  <c r="X164"/>
  <c r="Y164"/>
  <c r="Z164"/>
  <c r="AA164"/>
  <c r="AB164"/>
  <c r="AC164"/>
  <c r="AD164"/>
  <c r="AE164"/>
  <c r="U165"/>
  <c r="V165"/>
  <c r="W165"/>
  <c r="X165"/>
  <c r="Y165"/>
  <c r="Z165"/>
  <c r="AA165"/>
  <c r="AB165"/>
  <c r="AC165"/>
  <c r="AD165"/>
  <c r="AE165"/>
  <c r="C152"/>
  <c r="D152"/>
  <c r="E152"/>
  <c r="F152"/>
  <c r="G152"/>
  <c r="H152"/>
  <c r="I152"/>
  <c r="J152"/>
  <c r="K152"/>
  <c r="L152"/>
  <c r="M152"/>
  <c r="N152"/>
  <c r="C153"/>
  <c r="D153"/>
  <c r="E153"/>
  <c r="F153"/>
  <c r="G153"/>
  <c r="H153"/>
  <c r="I153"/>
  <c r="J153"/>
  <c r="K153"/>
  <c r="L153"/>
  <c r="M153"/>
  <c r="N153"/>
  <c r="C154"/>
  <c r="D154"/>
  <c r="E154"/>
  <c r="F154"/>
  <c r="G154"/>
  <c r="H154"/>
  <c r="I154"/>
  <c r="J154"/>
  <c r="K154"/>
  <c r="L154"/>
  <c r="M154"/>
  <c r="N154"/>
  <c r="C155"/>
  <c r="D155"/>
  <c r="E155"/>
  <c r="F155"/>
  <c r="G155"/>
  <c r="H155"/>
  <c r="I155"/>
  <c r="J155"/>
  <c r="K155"/>
  <c r="L155"/>
  <c r="M155"/>
  <c r="N155"/>
  <c r="C156"/>
  <c r="D156"/>
  <c r="E156"/>
  <c r="F156"/>
  <c r="G156"/>
  <c r="H156"/>
  <c r="I156"/>
  <c r="J156"/>
  <c r="K156"/>
  <c r="L156"/>
  <c r="M156"/>
  <c r="N156"/>
  <c r="C158"/>
  <c r="D158"/>
  <c r="E158"/>
  <c r="F158"/>
  <c r="G158"/>
  <c r="H158"/>
  <c r="I158"/>
  <c r="J158"/>
  <c r="K158"/>
  <c r="L158"/>
  <c r="M158"/>
  <c r="N158"/>
  <c r="C159"/>
  <c r="D159"/>
  <c r="E159"/>
  <c r="F159"/>
  <c r="G159"/>
  <c r="H159"/>
  <c r="I159"/>
  <c r="J159"/>
  <c r="K159"/>
  <c r="L159"/>
  <c r="M159"/>
  <c r="N159"/>
  <c r="C160"/>
  <c r="D160"/>
  <c r="E160"/>
  <c r="E163"/>
  <c r="E162"/>
  <c r="E164"/>
  <c r="E161"/>
  <c r="E165"/>
  <c r="F160"/>
  <c r="G160"/>
  <c r="H160"/>
  <c r="I160"/>
  <c r="J160"/>
  <c r="K160"/>
  <c r="L160"/>
  <c r="M160"/>
  <c r="N160"/>
  <c r="C161"/>
  <c r="D161"/>
  <c r="F161"/>
  <c r="G161"/>
  <c r="H161"/>
  <c r="I161"/>
  <c r="J161"/>
  <c r="K161"/>
  <c r="L161"/>
  <c r="M161"/>
  <c r="N161"/>
  <c r="C162"/>
  <c r="D162"/>
  <c r="F162"/>
  <c r="G162"/>
  <c r="H162"/>
  <c r="I162"/>
  <c r="J162"/>
  <c r="K162"/>
  <c r="L162"/>
  <c r="M162"/>
  <c r="N162"/>
  <c r="C163"/>
  <c r="D163"/>
  <c r="F163"/>
  <c r="G163"/>
  <c r="H163"/>
  <c r="I163"/>
  <c r="J163"/>
  <c r="K163"/>
  <c r="L163"/>
  <c r="M163"/>
  <c r="N163"/>
  <c r="I164"/>
  <c r="I165"/>
  <c r="M164"/>
  <c r="M165"/>
  <c r="C164"/>
  <c r="D164"/>
  <c r="F164"/>
  <c r="G164"/>
  <c r="H164"/>
  <c r="J164"/>
  <c r="K164"/>
  <c r="L164"/>
  <c r="N164"/>
  <c r="C165"/>
  <c r="D165"/>
  <c r="F165"/>
  <c r="G165"/>
  <c r="H165"/>
  <c r="J165"/>
  <c r="K165"/>
  <c r="L165"/>
  <c r="N165"/>
  <c r="U122"/>
  <c r="V122"/>
  <c r="W122"/>
  <c r="X122"/>
  <c r="Y122"/>
  <c r="Z122"/>
  <c r="AA122"/>
  <c r="AB122"/>
  <c r="AC122"/>
  <c r="AD122"/>
  <c r="AE122"/>
  <c r="AF122"/>
  <c r="U123"/>
  <c r="V123"/>
  <c r="W123"/>
  <c r="X123"/>
  <c r="Y123"/>
  <c r="Z123"/>
  <c r="AA123"/>
  <c r="AB123"/>
  <c r="AC123"/>
  <c r="AD123"/>
  <c r="AE123"/>
  <c r="AF123"/>
  <c r="U124"/>
  <c r="V124"/>
  <c r="W124"/>
  <c r="X124"/>
  <c r="Y124"/>
  <c r="Z124"/>
  <c r="AA124"/>
  <c r="AB124"/>
  <c r="AC124"/>
  <c r="AD124"/>
  <c r="AE124"/>
  <c r="AF124"/>
  <c r="U125"/>
  <c r="V125"/>
  <c r="W125"/>
  <c r="X125"/>
  <c r="Y125"/>
  <c r="Z125"/>
  <c r="AA125"/>
  <c r="AB125"/>
  <c r="AC125"/>
  <c r="AD125"/>
  <c r="AE125"/>
  <c r="AF125"/>
  <c r="U126"/>
  <c r="V126"/>
  <c r="W126"/>
  <c r="X126"/>
  <c r="Y126"/>
  <c r="Z126"/>
  <c r="AA126"/>
  <c r="AB126"/>
  <c r="AC126"/>
  <c r="AD126"/>
  <c r="AE126"/>
  <c r="AF126"/>
  <c r="C126"/>
  <c r="D126"/>
  <c r="E126"/>
  <c r="F126"/>
  <c r="G126"/>
  <c r="H126"/>
  <c r="I126"/>
  <c r="J126"/>
  <c r="K126"/>
  <c r="L126"/>
  <c r="M126"/>
  <c r="N126"/>
  <c r="U127"/>
  <c r="V127"/>
  <c r="W127"/>
  <c r="X127"/>
  <c r="Y127"/>
  <c r="Z127"/>
  <c r="AA127"/>
  <c r="AB127"/>
  <c r="AC127"/>
  <c r="AD127"/>
  <c r="AE127"/>
  <c r="AF127"/>
  <c r="U128"/>
  <c r="V128"/>
  <c r="W128"/>
  <c r="X128"/>
  <c r="Y128"/>
  <c r="Z128"/>
  <c r="AA128"/>
  <c r="AB128"/>
  <c r="AC128"/>
  <c r="AD128"/>
  <c r="AE128"/>
  <c r="AF128"/>
  <c r="U129"/>
  <c r="V129"/>
  <c r="W129"/>
  <c r="X129"/>
  <c r="Y129"/>
  <c r="Z129"/>
  <c r="AA129"/>
  <c r="AB129"/>
  <c r="AC129"/>
  <c r="AD129"/>
  <c r="AE129"/>
  <c r="AF129"/>
  <c r="U130"/>
  <c r="V130"/>
  <c r="W130"/>
  <c r="X130"/>
  <c r="Y130"/>
  <c r="Z130"/>
  <c r="AA130"/>
  <c r="AB130"/>
  <c r="AC130"/>
  <c r="AD130"/>
  <c r="AE130"/>
  <c r="AF130"/>
  <c r="U131"/>
  <c r="V131"/>
  <c r="W131"/>
  <c r="X131"/>
  <c r="Y131"/>
  <c r="Z131"/>
  <c r="AA131"/>
  <c r="AB131"/>
  <c r="AC131"/>
  <c r="AD131"/>
  <c r="AE131"/>
  <c r="AF131"/>
  <c r="C131"/>
  <c r="D131"/>
  <c r="E131"/>
  <c r="F131"/>
  <c r="G131"/>
  <c r="H131"/>
  <c r="I131"/>
  <c r="J131"/>
  <c r="K131"/>
  <c r="L131"/>
  <c r="M131"/>
  <c r="N131"/>
  <c r="U132"/>
  <c r="V132"/>
  <c r="W132"/>
  <c r="X132"/>
  <c r="Y132"/>
  <c r="Z132"/>
  <c r="AA132"/>
  <c r="AB132"/>
  <c r="AC132"/>
  <c r="AD132"/>
  <c r="AE132"/>
  <c r="AF132"/>
  <c r="U133"/>
  <c r="V133"/>
  <c r="W133"/>
  <c r="X133"/>
  <c r="Y133"/>
  <c r="Z133"/>
  <c r="AA133"/>
  <c r="AB133"/>
  <c r="AC133"/>
  <c r="AD133"/>
  <c r="AE133"/>
  <c r="AF133"/>
  <c r="U134"/>
  <c r="V134"/>
  <c r="W134"/>
  <c r="X134"/>
  <c r="Y134"/>
  <c r="Z134"/>
  <c r="AA134"/>
  <c r="AB134"/>
  <c r="AC134"/>
  <c r="AD134"/>
  <c r="AE134"/>
  <c r="AF134"/>
  <c r="U135"/>
  <c r="V135"/>
  <c r="W135"/>
  <c r="X135"/>
  <c r="Y135"/>
  <c r="Z135"/>
  <c r="AA135"/>
  <c r="AB135"/>
  <c r="AC135"/>
  <c r="AD135"/>
  <c r="AE135"/>
  <c r="AF135"/>
  <c r="U136"/>
  <c r="V136"/>
  <c r="W136"/>
  <c r="X136"/>
  <c r="Y136"/>
  <c r="Z136"/>
  <c r="AA136"/>
  <c r="AB136"/>
  <c r="AC136"/>
  <c r="AD136"/>
  <c r="AE136"/>
  <c r="AF136"/>
  <c r="U137"/>
  <c r="AG137" s="1"/>
  <c r="V137"/>
  <c r="W137"/>
  <c r="X137"/>
  <c r="Y137"/>
  <c r="Z137"/>
  <c r="AA137"/>
  <c r="AB137"/>
  <c r="AC137"/>
  <c r="AD137"/>
  <c r="AE137"/>
  <c r="AF137"/>
  <c r="U139"/>
  <c r="V139"/>
  <c r="W139"/>
  <c r="X139"/>
  <c r="Y139"/>
  <c r="Z139"/>
  <c r="AA139"/>
  <c r="AB139"/>
  <c r="AC139"/>
  <c r="AD139"/>
  <c r="AE139"/>
  <c r="AF139"/>
  <c r="C122"/>
  <c r="D122"/>
  <c r="E122"/>
  <c r="F122"/>
  <c r="G122"/>
  <c r="H122"/>
  <c r="I122"/>
  <c r="J122"/>
  <c r="K122"/>
  <c r="L122"/>
  <c r="M122"/>
  <c r="N122"/>
  <c r="C123"/>
  <c r="D123"/>
  <c r="E123"/>
  <c r="F123"/>
  <c r="G123"/>
  <c r="H123"/>
  <c r="I123"/>
  <c r="J123"/>
  <c r="K123"/>
  <c r="L123"/>
  <c r="M123"/>
  <c r="N123"/>
  <c r="C124"/>
  <c r="D124"/>
  <c r="E124"/>
  <c r="F124"/>
  <c r="G124"/>
  <c r="H124"/>
  <c r="I124"/>
  <c r="J124"/>
  <c r="K124"/>
  <c r="L124"/>
  <c r="M124"/>
  <c r="N124"/>
  <c r="C125"/>
  <c r="D125"/>
  <c r="E125"/>
  <c r="F125"/>
  <c r="G125"/>
  <c r="H125"/>
  <c r="I125"/>
  <c r="J125"/>
  <c r="K125"/>
  <c r="L125"/>
  <c r="M125"/>
  <c r="N125"/>
  <c r="C127"/>
  <c r="D127"/>
  <c r="E127"/>
  <c r="F127"/>
  <c r="G127"/>
  <c r="H127"/>
  <c r="I127"/>
  <c r="J127"/>
  <c r="K127"/>
  <c r="L127"/>
  <c r="M127"/>
  <c r="N127"/>
  <c r="C128"/>
  <c r="D128"/>
  <c r="E128"/>
  <c r="F128"/>
  <c r="G128"/>
  <c r="H128"/>
  <c r="I128"/>
  <c r="J128"/>
  <c r="K128"/>
  <c r="L128"/>
  <c r="M128"/>
  <c r="N128"/>
  <c r="C129"/>
  <c r="D129"/>
  <c r="E129"/>
  <c r="F129"/>
  <c r="G129"/>
  <c r="H129"/>
  <c r="I129"/>
  <c r="J129"/>
  <c r="K129"/>
  <c r="L129"/>
  <c r="M129"/>
  <c r="N129"/>
  <c r="C130"/>
  <c r="D130"/>
  <c r="E130"/>
  <c r="F130"/>
  <c r="G130"/>
  <c r="H130"/>
  <c r="I130"/>
  <c r="J130"/>
  <c r="K130"/>
  <c r="L130"/>
  <c r="M130"/>
  <c r="N130"/>
  <c r="C132"/>
  <c r="D132"/>
  <c r="E132"/>
  <c r="F132"/>
  <c r="G132"/>
  <c r="H132"/>
  <c r="I132"/>
  <c r="J132"/>
  <c r="K132"/>
  <c r="L132"/>
  <c r="M132"/>
  <c r="N132"/>
  <c r="C133"/>
  <c r="D133"/>
  <c r="E133"/>
  <c r="F133"/>
  <c r="G133"/>
  <c r="H133"/>
  <c r="I133"/>
  <c r="J133"/>
  <c r="K133"/>
  <c r="L133"/>
  <c r="M133"/>
  <c r="N133"/>
  <c r="C134"/>
  <c r="D134"/>
  <c r="E134"/>
  <c r="F134"/>
  <c r="G134"/>
  <c r="H134"/>
  <c r="I134"/>
  <c r="J134"/>
  <c r="K134"/>
  <c r="L134"/>
  <c r="M134"/>
  <c r="N134"/>
  <c r="C135"/>
  <c r="D135"/>
  <c r="E135"/>
  <c r="F135"/>
  <c r="G135"/>
  <c r="H135"/>
  <c r="I135"/>
  <c r="J135"/>
  <c r="K135"/>
  <c r="L135"/>
  <c r="M135"/>
  <c r="N135"/>
  <c r="C136"/>
  <c r="D136"/>
  <c r="E136"/>
  <c r="F136"/>
  <c r="G136"/>
  <c r="H136"/>
  <c r="I136"/>
  <c r="J136"/>
  <c r="K136"/>
  <c r="L136"/>
  <c r="M136"/>
  <c r="N136"/>
  <c r="C137"/>
  <c r="C139"/>
  <c r="D137"/>
  <c r="E137"/>
  <c r="E139"/>
  <c r="F137"/>
  <c r="G137"/>
  <c r="G139"/>
  <c r="H137"/>
  <c r="I137"/>
  <c r="I139"/>
  <c r="J137"/>
  <c r="K137"/>
  <c r="K139"/>
  <c r="L137"/>
  <c r="M137"/>
  <c r="M139"/>
  <c r="N137"/>
  <c r="D139"/>
  <c r="F139"/>
  <c r="H139"/>
  <c r="J139"/>
  <c r="L139"/>
  <c r="N139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W107"/>
  <c r="X107"/>
  <c r="Y107"/>
  <c r="Z107"/>
  <c r="AA107"/>
  <c r="AB107"/>
  <c r="AC107"/>
  <c r="AD107"/>
  <c r="AE107"/>
  <c r="AF107"/>
  <c r="U108"/>
  <c r="V108"/>
  <c r="W108"/>
  <c r="X108"/>
  <c r="Y108"/>
  <c r="Z108"/>
  <c r="AA108"/>
  <c r="AB108"/>
  <c r="AC108"/>
  <c r="AD108"/>
  <c r="AE108"/>
  <c r="AF108"/>
  <c r="U109"/>
  <c r="V109"/>
  <c r="W109"/>
  <c r="X109"/>
  <c r="Y109"/>
  <c r="Z109"/>
  <c r="AA109"/>
  <c r="AB109"/>
  <c r="AC109"/>
  <c r="AD109"/>
  <c r="AE109"/>
  <c r="AF109"/>
  <c r="U110"/>
  <c r="V110"/>
  <c r="W110"/>
  <c r="X110"/>
  <c r="Y110"/>
  <c r="Z110"/>
  <c r="AA110"/>
  <c r="AB110"/>
  <c r="AC110"/>
  <c r="AD110"/>
  <c r="AE110"/>
  <c r="AF110"/>
  <c r="U111"/>
  <c r="V111"/>
  <c r="W111"/>
  <c r="X111"/>
  <c r="Y111"/>
  <c r="Z111"/>
  <c r="AA111"/>
  <c r="AB111"/>
  <c r="AC111"/>
  <c r="AD111"/>
  <c r="AE111"/>
  <c r="AF111"/>
  <c r="U112"/>
  <c r="V112"/>
  <c r="W112"/>
  <c r="X112"/>
  <c r="Y112"/>
  <c r="Z112"/>
  <c r="AA112"/>
  <c r="AB112"/>
  <c r="AC112"/>
  <c r="AD112"/>
  <c r="AE112"/>
  <c r="AF112"/>
  <c r="U113"/>
  <c r="V113"/>
  <c r="W113"/>
  <c r="W120"/>
  <c r="W117"/>
  <c r="X113"/>
  <c r="Y113"/>
  <c r="Y120"/>
  <c r="Y117"/>
  <c r="Z113"/>
  <c r="AA113"/>
  <c r="AB113"/>
  <c r="AC113"/>
  <c r="AC120"/>
  <c r="AC117"/>
  <c r="AD113"/>
  <c r="AE113"/>
  <c r="AF113"/>
  <c r="AF115"/>
  <c r="AF114"/>
  <c r="AF117"/>
  <c r="AF120"/>
  <c r="U114"/>
  <c r="V114"/>
  <c r="W114"/>
  <c r="X114"/>
  <c r="Y114"/>
  <c r="Z114"/>
  <c r="AA114"/>
  <c r="AB114"/>
  <c r="AC114"/>
  <c r="AD114"/>
  <c r="AE114"/>
  <c r="U115"/>
  <c r="V115"/>
  <c r="W115"/>
  <c r="X115"/>
  <c r="Y115"/>
  <c r="Z115"/>
  <c r="AA115"/>
  <c r="AB115"/>
  <c r="AC115"/>
  <c r="AD115"/>
  <c r="AE115"/>
  <c r="U117"/>
  <c r="V117"/>
  <c r="X117"/>
  <c r="Z117"/>
  <c r="AA117"/>
  <c r="AB117"/>
  <c r="AD117"/>
  <c r="AE117"/>
  <c r="AE120"/>
  <c r="U120"/>
  <c r="V120"/>
  <c r="X120"/>
  <c r="Z120"/>
  <c r="AA120"/>
  <c r="AB120"/>
  <c r="AD120"/>
  <c r="C101"/>
  <c r="D101"/>
  <c r="E101"/>
  <c r="F101"/>
  <c r="G101"/>
  <c r="H101"/>
  <c r="I101"/>
  <c r="J101"/>
  <c r="K101"/>
  <c r="L101"/>
  <c r="M101"/>
  <c r="N101"/>
  <c r="C102"/>
  <c r="D102"/>
  <c r="E102"/>
  <c r="F102"/>
  <c r="G102"/>
  <c r="H102"/>
  <c r="I102"/>
  <c r="J102"/>
  <c r="K102"/>
  <c r="L102"/>
  <c r="M102"/>
  <c r="N102"/>
  <c r="C103"/>
  <c r="D103"/>
  <c r="E103"/>
  <c r="F103"/>
  <c r="G103"/>
  <c r="H103"/>
  <c r="I103"/>
  <c r="J103"/>
  <c r="K103"/>
  <c r="L103"/>
  <c r="M103"/>
  <c r="N103"/>
  <c r="C104"/>
  <c r="D104"/>
  <c r="E104"/>
  <c r="F104"/>
  <c r="G104"/>
  <c r="H104"/>
  <c r="I104"/>
  <c r="J104"/>
  <c r="K104"/>
  <c r="L104"/>
  <c r="M104"/>
  <c r="N104"/>
  <c r="C105"/>
  <c r="D105"/>
  <c r="E105"/>
  <c r="F105"/>
  <c r="G105"/>
  <c r="H105"/>
  <c r="I105"/>
  <c r="J105"/>
  <c r="K105"/>
  <c r="L105"/>
  <c r="M105"/>
  <c r="N105"/>
  <c r="C106"/>
  <c r="D106"/>
  <c r="E106"/>
  <c r="F106"/>
  <c r="G106"/>
  <c r="H106"/>
  <c r="I106"/>
  <c r="J106"/>
  <c r="K106"/>
  <c r="L106"/>
  <c r="M106"/>
  <c r="N106"/>
  <c r="C107"/>
  <c r="D107"/>
  <c r="E107"/>
  <c r="F107"/>
  <c r="G107"/>
  <c r="H107"/>
  <c r="I107"/>
  <c r="J107"/>
  <c r="K107"/>
  <c r="L107"/>
  <c r="M107"/>
  <c r="N107"/>
  <c r="C108"/>
  <c r="D108"/>
  <c r="E108"/>
  <c r="F108"/>
  <c r="G108"/>
  <c r="H108"/>
  <c r="I108"/>
  <c r="J108"/>
  <c r="K108"/>
  <c r="L108"/>
  <c r="M108"/>
  <c r="N108"/>
  <c r="C109"/>
  <c r="D109"/>
  <c r="E109"/>
  <c r="F109"/>
  <c r="G109"/>
  <c r="H109"/>
  <c r="I109"/>
  <c r="J109"/>
  <c r="K109"/>
  <c r="L109"/>
  <c r="M109"/>
  <c r="N109"/>
  <c r="C110"/>
  <c r="D110"/>
  <c r="E110"/>
  <c r="F110"/>
  <c r="G110"/>
  <c r="H110"/>
  <c r="I110"/>
  <c r="J110"/>
  <c r="K110"/>
  <c r="L110"/>
  <c r="M110"/>
  <c r="N110"/>
  <c r="C111"/>
  <c r="D111"/>
  <c r="E111"/>
  <c r="F111"/>
  <c r="G111"/>
  <c r="H111"/>
  <c r="I111"/>
  <c r="J111"/>
  <c r="K111"/>
  <c r="L111"/>
  <c r="M111"/>
  <c r="N111"/>
  <c r="C112"/>
  <c r="D112"/>
  <c r="E112"/>
  <c r="F112"/>
  <c r="G112"/>
  <c r="H112"/>
  <c r="I112"/>
  <c r="J112"/>
  <c r="K112"/>
  <c r="L112"/>
  <c r="M112"/>
  <c r="N112"/>
  <c r="C113"/>
  <c r="D113"/>
  <c r="E113"/>
  <c r="F113"/>
  <c r="G113"/>
  <c r="H113"/>
  <c r="I113"/>
  <c r="J113"/>
  <c r="K113"/>
  <c r="L113"/>
  <c r="M113"/>
  <c r="N113"/>
  <c r="C114"/>
  <c r="D114"/>
  <c r="E114"/>
  <c r="F114"/>
  <c r="G114"/>
  <c r="H114"/>
  <c r="I114"/>
  <c r="J114"/>
  <c r="K114"/>
  <c r="L114"/>
  <c r="M114"/>
  <c r="N114"/>
  <c r="C120"/>
  <c r="D120"/>
  <c r="E120"/>
  <c r="F120"/>
  <c r="G120"/>
  <c r="H120"/>
  <c r="I120"/>
  <c r="J120"/>
  <c r="K120"/>
  <c r="L120"/>
  <c r="M120"/>
  <c r="N120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W98"/>
  <c r="X98"/>
  <c r="Y98"/>
  <c r="Z98"/>
  <c r="AA98"/>
  <c r="AB98"/>
  <c r="AC98"/>
  <c r="AD98"/>
  <c r="AE98"/>
  <c r="AF98"/>
  <c r="U99"/>
  <c r="V99"/>
  <c r="W99"/>
  <c r="X99"/>
  <c r="Y99"/>
  <c r="Z99"/>
  <c r="AA99"/>
  <c r="AB99"/>
  <c r="AC99"/>
  <c r="AD99"/>
  <c r="AE99"/>
  <c r="AF99"/>
  <c r="C88"/>
  <c r="D88"/>
  <c r="E88"/>
  <c r="F88"/>
  <c r="G88"/>
  <c r="H88"/>
  <c r="I88"/>
  <c r="J88"/>
  <c r="K88"/>
  <c r="L88"/>
  <c r="M88"/>
  <c r="N88"/>
  <c r="C89"/>
  <c r="D89"/>
  <c r="E89"/>
  <c r="F89"/>
  <c r="G89"/>
  <c r="H89"/>
  <c r="I89"/>
  <c r="J89"/>
  <c r="K89"/>
  <c r="L89"/>
  <c r="M89"/>
  <c r="N89"/>
  <c r="C90"/>
  <c r="D90"/>
  <c r="E90"/>
  <c r="F90"/>
  <c r="G90"/>
  <c r="H90"/>
  <c r="I90"/>
  <c r="J90"/>
  <c r="K90"/>
  <c r="L90"/>
  <c r="M90"/>
  <c r="N90"/>
  <c r="C91"/>
  <c r="D91"/>
  <c r="E91"/>
  <c r="F91"/>
  <c r="G91"/>
  <c r="H91"/>
  <c r="I91"/>
  <c r="J91"/>
  <c r="K91"/>
  <c r="L91"/>
  <c r="M91"/>
  <c r="N91"/>
  <c r="C93"/>
  <c r="D93"/>
  <c r="E93"/>
  <c r="F93"/>
  <c r="G93"/>
  <c r="H93"/>
  <c r="I93"/>
  <c r="J93"/>
  <c r="K93"/>
  <c r="L93"/>
  <c r="M93"/>
  <c r="N93"/>
  <c r="C94"/>
  <c r="D94"/>
  <c r="E94"/>
  <c r="F94"/>
  <c r="G94"/>
  <c r="H94"/>
  <c r="I94"/>
  <c r="J94"/>
  <c r="K94"/>
  <c r="L94"/>
  <c r="M94"/>
  <c r="N94"/>
  <c r="C95"/>
  <c r="D95"/>
  <c r="E95"/>
  <c r="F95"/>
  <c r="G95"/>
  <c r="H95"/>
  <c r="I95"/>
  <c r="J95"/>
  <c r="K95"/>
  <c r="L95"/>
  <c r="M95"/>
  <c r="N95"/>
  <c r="C96"/>
  <c r="D96"/>
  <c r="E96"/>
  <c r="F96"/>
  <c r="G96"/>
  <c r="H96"/>
  <c r="I96"/>
  <c r="J96"/>
  <c r="K96"/>
  <c r="L96"/>
  <c r="M96"/>
  <c r="N96"/>
  <c r="C97"/>
  <c r="D97"/>
  <c r="E97"/>
  <c r="F97"/>
  <c r="G97"/>
  <c r="H97"/>
  <c r="I97"/>
  <c r="J97"/>
  <c r="K97"/>
  <c r="L97"/>
  <c r="M97"/>
  <c r="N97"/>
  <c r="C98"/>
  <c r="D98"/>
  <c r="E98"/>
  <c r="F98"/>
  <c r="G98"/>
  <c r="H98"/>
  <c r="I98"/>
  <c r="J98"/>
  <c r="K98"/>
  <c r="L98"/>
  <c r="M98"/>
  <c r="N98"/>
  <c r="C99"/>
  <c r="D99"/>
  <c r="E99"/>
  <c r="F99"/>
  <c r="G99"/>
  <c r="H99"/>
  <c r="I99"/>
  <c r="J99"/>
  <c r="K99"/>
  <c r="L99"/>
  <c r="M99"/>
  <c r="N99"/>
  <c r="U69"/>
  <c r="V69"/>
  <c r="W69"/>
  <c r="X69"/>
  <c r="Y69"/>
  <c r="Z69"/>
  <c r="AA69"/>
  <c r="AB69"/>
  <c r="AC69"/>
  <c r="AD69"/>
  <c r="AE69"/>
  <c r="AF69"/>
  <c r="U70"/>
  <c r="V70"/>
  <c r="W70"/>
  <c r="X70"/>
  <c r="Y70"/>
  <c r="Z70"/>
  <c r="AA70"/>
  <c r="AB70"/>
  <c r="AC70"/>
  <c r="AD70"/>
  <c r="AE70"/>
  <c r="AF70"/>
  <c r="U71"/>
  <c r="V71"/>
  <c r="W71"/>
  <c r="X71"/>
  <c r="Y71"/>
  <c r="Z71"/>
  <c r="AA71"/>
  <c r="AB71"/>
  <c r="AC71"/>
  <c r="AD71"/>
  <c r="AE71"/>
  <c r="AF71"/>
  <c r="U72"/>
  <c r="V72"/>
  <c r="W72"/>
  <c r="X72"/>
  <c r="Y72"/>
  <c r="Z72"/>
  <c r="AA72"/>
  <c r="AB72"/>
  <c r="AC72"/>
  <c r="AD72"/>
  <c r="AE72"/>
  <c r="AF72"/>
  <c r="U73"/>
  <c r="V73"/>
  <c r="W73"/>
  <c r="X73"/>
  <c r="Y73"/>
  <c r="Z73"/>
  <c r="AA73"/>
  <c r="AB73"/>
  <c r="AC73"/>
  <c r="AD73"/>
  <c r="AE73"/>
  <c r="AF7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D80"/>
  <c r="AD79"/>
  <c r="AD82"/>
  <c r="AD84"/>
  <c r="AD86"/>
  <c r="AD78"/>
  <c r="AD81"/>
  <c r="AD83"/>
  <c r="AE77"/>
  <c r="AF77"/>
  <c r="U78"/>
  <c r="V78"/>
  <c r="W78"/>
  <c r="X78"/>
  <c r="Y78"/>
  <c r="Z78"/>
  <c r="AA78"/>
  <c r="AB78"/>
  <c r="AC78"/>
  <c r="AE78"/>
  <c r="AF78"/>
  <c r="U79"/>
  <c r="V79"/>
  <c r="W79"/>
  <c r="X79"/>
  <c r="Y79"/>
  <c r="Z79"/>
  <c r="AA79"/>
  <c r="AB79"/>
  <c r="AC79"/>
  <c r="AE79"/>
  <c r="AF79"/>
  <c r="U80"/>
  <c r="V80"/>
  <c r="W80"/>
  <c r="X80"/>
  <c r="Y80"/>
  <c r="Z80"/>
  <c r="AA80"/>
  <c r="AB80"/>
  <c r="AC80"/>
  <c r="AE80"/>
  <c r="AF80"/>
  <c r="U81"/>
  <c r="V81"/>
  <c r="W81"/>
  <c r="X81"/>
  <c r="Y81"/>
  <c r="Y86"/>
  <c r="Y84"/>
  <c r="Z81"/>
  <c r="AA81"/>
  <c r="AB81"/>
  <c r="AC81"/>
  <c r="AC86"/>
  <c r="AC84"/>
  <c r="AE81"/>
  <c r="AE86"/>
  <c r="AE84"/>
  <c r="AF81"/>
  <c r="Z83"/>
  <c r="Z82"/>
  <c r="Z84"/>
  <c r="Z86"/>
  <c r="U82"/>
  <c r="V82"/>
  <c r="W82"/>
  <c r="X82"/>
  <c r="Y82"/>
  <c r="AA82"/>
  <c r="AB82"/>
  <c r="AC82"/>
  <c r="AE82"/>
  <c r="AF82"/>
  <c r="U83"/>
  <c r="V83"/>
  <c r="W83"/>
  <c r="X83"/>
  <c r="Y83"/>
  <c r="AA83"/>
  <c r="AB83"/>
  <c r="AC83"/>
  <c r="AE83"/>
  <c r="AF83"/>
  <c r="U84"/>
  <c r="V84"/>
  <c r="W84"/>
  <c r="X84"/>
  <c r="AA84"/>
  <c r="AB84"/>
  <c r="AF84"/>
  <c r="U86"/>
  <c r="V86"/>
  <c r="W86"/>
  <c r="X86"/>
  <c r="AA86"/>
  <c r="AB86"/>
  <c r="AF86"/>
  <c r="C69"/>
  <c r="D69"/>
  <c r="E69"/>
  <c r="F69"/>
  <c r="G69"/>
  <c r="H69"/>
  <c r="I69"/>
  <c r="J69"/>
  <c r="K69"/>
  <c r="L69"/>
  <c r="M69"/>
  <c r="N69"/>
  <c r="C70"/>
  <c r="D70"/>
  <c r="E70"/>
  <c r="F70"/>
  <c r="G70"/>
  <c r="H70"/>
  <c r="I70"/>
  <c r="J70"/>
  <c r="K70"/>
  <c r="L70"/>
  <c r="M70"/>
  <c r="N70"/>
  <c r="C71"/>
  <c r="D71"/>
  <c r="E71"/>
  <c r="F71"/>
  <c r="G71"/>
  <c r="H71"/>
  <c r="I71"/>
  <c r="J71"/>
  <c r="K71"/>
  <c r="L71"/>
  <c r="M71"/>
  <c r="N71"/>
  <c r="C72"/>
  <c r="D72"/>
  <c r="E72"/>
  <c r="F72"/>
  <c r="G72"/>
  <c r="H72"/>
  <c r="I72"/>
  <c r="J72"/>
  <c r="K72"/>
  <c r="L72"/>
  <c r="M72"/>
  <c r="N72"/>
  <c r="C73"/>
  <c r="D73"/>
  <c r="E73"/>
  <c r="F73"/>
  <c r="G73"/>
  <c r="H73"/>
  <c r="I73"/>
  <c r="J73"/>
  <c r="K73"/>
  <c r="L73"/>
  <c r="M73"/>
  <c r="N73"/>
  <c r="C74"/>
  <c r="D74"/>
  <c r="E74"/>
  <c r="F74"/>
  <c r="G74"/>
  <c r="H74"/>
  <c r="I74"/>
  <c r="J74"/>
  <c r="K74"/>
  <c r="L74"/>
  <c r="M74"/>
  <c r="N74"/>
  <c r="C75"/>
  <c r="D75"/>
  <c r="E75"/>
  <c r="F75"/>
  <c r="G75"/>
  <c r="H75"/>
  <c r="I75"/>
  <c r="J75"/>
  <c r="K75"/>
  <c r="L75"/>
  <c r="M75"/>
  <c r="N75"/>
  <c r="C76"/>
  <c r="D76"/>
  <c r="E76"/>
  <c r="F76"/>
  <c r="G76"/>
  <c r="H76"/>
  <c r="I76"/>
  <c r="J76"/>
  <c r="K76"/>
  <c r="L76"/>
  <c r="M76"/>
  <c r="N76"/>
  <c r="C77"/>
  <c r="D77"/>
  <c r="E77"/>
  <c r="F77"/>
  <c r="G77"/>
  <c r="H77"/>
  <c r="I77"/>
  <c r="J77"/>
  <c r="K77"/>
  <c r="L77"/>
  <c r="M77"/>
  <c r="N77"/>
  <c r="C78"/>
  <c r="D78"/>
  <c r="E78"/>
  <c r="F78"/>
  <c r="G78"/>
  <c r="H78"/>
  <c r="I78"/>
  <c r="J78"/>
  <c r="K78"/>
  <c r="L78"/>
  <c r="M78"/>
  <c r="N78"/>
  <c r="C79"/>
  <c r="D79"/>
  <c r="E79"/>
  <c r="F79"/>
  <c r="G79"/>
  <c r="H79"/>
  <c r="I79"/>
  <c r="J79"/>
  <c r="K79"/>
  <c r="L79"/>
  <c r="M79"/>
  <c r="N79"/>
  <c r="C80"/>
  <c r="D80"/>
  <c r="E80"/>
  <c r="F80"/>
  <c r="G80"/>
  <c r="H80"/>
  <c r="I80"/>
  <c r="J80"/>
  <c r="K80"/>
  <c r="L80"/>
  <c r="M80"/>
  <c r="N80"/>
  <c r="C81"/>
  <c r="D81"/>
  <c r="E81"/>
  <c r="E82"/>
  <c r="E84"/>
  <c r="E86"/>
  <c r="F81"/>
  <c r="G81"/>
  <c r="H81"/>
  <c r="I81"/>
  <c r="I82"/>
  <c r="I84"/>
  <c r="I86"/>
  <c r="J81"/>
  <c r="K81"/>
  <c r="L81"/>
  <c r="M81"/>
  <c r="N81"/>
  <c r="M82"/>
  <c r="M84"/>
  <c r="M86"/>
  <c r="C82"/>
  <c r="D82"/>
  <c r="F82"/>
  <c r="F86"/>
  <c r="F84"/>
  <c r="G82"/>
  <c r="H82"/>
  <c r="J82"/>
  <c r="K82"/>
  <c r="L82"/>
  <c r="N82"/>
  <c r="C84"/>
  <c r="D84"/>
  <c r="G84"/>
  <c r="H84"/>
  <c r="J84"/>
  <c r="K84"/>
  <c r="L84"/>
  <c r="N84"/>
  <c r="C86"/>
  <c r="D86"/>
  <c r="G86"/>
  <c r="H86"/>
  <c r="J86"/>
  <c r="K86"/>
  <c r="L86"/>
  <c r="N86"/>
  <c r="Q196"/>
  <c r="Q181"/>
  <c r="Q165"/>
  <c r="Q120"/>
  <c r="Q99"/>
  <c r="Q86"/>
  <c r="Q67"/>
  <c r="Q46"/>
  <c r="Q23"/>
  <c r="Q262"/>
  <c r="Q260"/>
  <c r="Q21"/>
  <c r="Q189"/>
  <c r="Q9"/>
  <c r="Q258"/>
  <c r="Q256"/>
  <c r="Q253"/>
  <c r="Q251"/>
  <c r="Q246"/>
  <c r="Q132"/>
  <c r="Q255"/>
  <c r="Q223"/>
  <c r="Q137"/>
  <c r="Q144"/>
  <c r="Q237"/>
  <c r="Q164"/>
  <c r="Q163"/>
  <c r="Q162"/>
  <c r="Q63"/>
  <c r="Q61"/>
  <c r="Q42"/>
  <c r="Q41"/>
  <c r="Q40"/>
  <c r="Q208"/>
  <c r="Q225"/>
  <c r="Q254"/>
  <c r="Q252"/>
  <c r="Q250"/>
  <c r="Q247"/>
  <c r="Q84"/>
  <c r="Q83"/>
  <c r="Q136"/>
  <c r="Q117"/>
  <c r="Q180"/>
  <c r="Q235"/>
  <c r="Q177"/>
  <c r="Q97"/>
  <c r="Q224"/>
  <c r="Q115"/>
  <c r="Q194"/>
  <c r="Q130"/>
  <c r="Q56"/>
  <c r="Q113"/>
  <c r="Q81"/>
  <c r="Q218"/>
  <c r="Q188"/>
  <c r="Q20"/>
  <c r="Q19"/>
  <c r="Q239"/>
  <c r="Q179"/>
  <c r="Q135"/>
  <c r="Q18"/>
  <c r="Q17"/>
  <c r="Q16"/>
  <c r="Q15"/>
  <c r="Q14"/>
  <c r="Q13"/>
  <c r="Q12"/>
  <c r="Q11"/>
  <c r="Q10"/>
  <c r="Q8"/>
  <c r="Q7"/>
  <c r="Q6"/>
  <c r="Q5"/>
  <c r="Q4"/>
  <c r="Q3"/>
  <c r="Q257"/>
  <c r="Q249"/>
  <c r="Q248"/>
  <c r="Q245"/>
  <c r="Q244"/>
  <c r="Q243"/>
  <c r="Q242"/>
  <c r="Q236"/>
  <c r="Q234"/>
  <c r="Q232"/>
  <c r="Q231"/>
  <c r="Q230"/>
  <c r="Q222"/>
  <c r="Q221"/>
  <c r="Q220"/>
  <c r="Q219"/>
  <c r="Q217"/>
  <c r="Q216"/>
  <c r="Q215"/>
  <c r="Q214"/>
  <c r="Q207"/>
  <c r="Q206"/>
  <c r="Q205"/>
  <c r="Q204"/>
  <c r="Q203"/>
  <c r="Q201"/>
  <c r="Q200"/>
  <c r="Q199"/>
  <c r="Q198"/>
  <c r="Q193"/>
  <c r="Q191"/>
  <c r="Q190"/>
  <c r="Q187"/>
  <c r="Q186"/>
  <c r="Q185"/>
  <c r="Q184"/>
  <c r="Q183"/>
  <c r="Q178"/>
  <c r="Q176"/>
  <c r="Q175"/>
  <c r="Q174"/>
  <c r="Q173"/>
  <c r="Q172"/>
  <c r="Q171"/>
  <c r="Q170"/>
  <c r="Q169"/>
  <c r="Q168"/>
  <c r="Q167"/>
  <c r="Q161"/>
  <c r="Q160"/>
  <c r="Q159"/>
  <c r="Q158"/>
  <c r="Q156"/>
  <c r="Q155"/>
  <c r="Q154"/>
  <c r="Q153"/>
  <c r="Q152"/>
  <c r="Q148"/>
  <c r="Q147"/>
  <c r="Q146"/>
  <c r="Q145"/>
  <c r="Q143"/>
  <c r="Q142"/>
  <c r="Q141"/>
  <c r="Q134"/>
  <c r="Q133"/>
  <c r="Q131"/>
  <c r="Q129"/>
  <c r="Q128"/>
  <c r="Q127"/>
  <c r="Q126"/>
  <c r="Q125"/>
  <c r="Q124"/>
  <c r="Q123"/>
  <c r="Q122"/>
  <c r="Q114"/>
  <c r="Q112"/>
  <c r="Q111"/>
  <c r="Q110"/>
  <c r="Q109"/>
  <c r="Q108"/>
  <c r="Q107"/>
  <c r="Q106"/>
  <c r="Q105"/>
  <c r="Q104"/>
  <c r="Q103"/>
  <c r="Q102"/>
  <c r="Q101"/>
  <c r="Q98"/>
  <c r="Q96"/>
  <c r="Q95"/>
  <c r="Q94"/>
  <c r="Q93"/>
  <c r="Q91"/>
  <c r="Q90"/>
  <c r="Q89"/>
  <c r="Q88"/>
  <c r="Q80"/>
  <c r="Q79"/>
  <c r="Q78"/>
  <c r="Q77"/>
  <c r="Q76"/>
  <c r="Q75"/>
  <c r="Q74"/>
  <c r="Q73"/>
  <c r="Q72"/>
  <c r="Q71"/>
  <c r="Q70"/>
  <c r="Q69"/>
  <c r="Q60"/>
  <c r="Q59"/>
  <c r="Q58"/>
  <c r="Q57"/>
  <c r="Q55"/>
  <c r="Q54"/>
  <c r="Q53"/>
  <c r="Q52"/>
  <c r="Q51"/>
  <c r="Q50"/>
  <c r="Q49"/>
  <c r="Q48"/>
  <c r="Q39"/>
  <c r="Q38"/>
  <c r="Q37"/>
  <c r="Q36"/>
  <c r="Q34"/>
  <c r="Q33"/>
  <c r="Q32"/>
  <c r="Q31"/>
  <c r="Q30"/>
  <c r="Q29"/>
  <c r="Q28"/>
  <c r="Q27"/>
  <c r="AG57"/>
  <c r="O83"/>
  <c r="O221"/>
  <c r="AB151"/>
  <c r="AG147"/>
  <c r="O144"/>
  <c r="O74"/>
  <c r="AG6"/>
  <c r="AG41"/>
  <c r="O62"/>
  <c r="O41"/>
  <c r="O29"/>
  <c r="O50"/>
  <c r="AG37"/>
  <c r="AG43"/>
  <c r="O43"/>
  <c r="AG259"/>
  <c r="O38"/>
  <c r="O141"/>
  <c r="O30"/>
  <c r="AG29"/>
  <c r="AG120"/>
  <c r="O42"/>
  <c r="O31"/>
  <c r="AE47"/>
  <c r="O63"/>
  <c r="O51"/>
  <c r="O28"/>
  <c r="O27"/>
  <c r="W151"/>
  <c r="O49"/>
  <c r="AG33"/>
  <c r="AG30"/>
  <c r="AG28"/>
  <c r="AG253"/>
  <c r="O64"/>
  <c r="O56"/>
  <c r="O54"/>
  <c r="O48"/>
  <c r="O33"/>
  <c r="AG31"/>
  <c r="AH31" s="1"/>
  <c r="O167"/>
  <c r="AG142"/>
  <c r="AG51"/>
  <c r="AG144"/>
  <c r="AH144" s="1"/>
  <c r="AG72"/>
  <c r="AG224"/>
  <c r="AG54"/>
  <c r="O61"/>
  <c r="AG247"/>
  <c r="AG242"/>
  <c r="O153"/>
  <c r="AG245"/>
  <c r="AG62"/>
  <c r="AH62" s="1"/>
  <c r="O142"/>
  <c r="X151"/>
  <c r="AG67"/>
  <c r="AG52"/>
  <c r="O65"/>
  <c r="AG42"/>
  <c r="O192" l="1"/>
  <c r="AF68"/>
  <c r="J47"/>
  <c r="F47"/>
  <c r="O234"/>
  <c r="O201"/>
  <c r="AG201"/>
  <c r="O246"/>
  <c r="AG246"/>
  <c r="O230"/>
  <c r="O205"/>
  <c r="O252"/>
  <c r="O58"/>
  <c r="O36"/>
  <c r="AG196"/>
  <c r="AG212"/>
  <c r="AG164"/>
  <c r="AG179"/>
  <c r="D241"/>
  <c r="AG255"/>
  <c r="AG61"/>
  <c r="AG40"/>
  <c r="X47"/>
  <c r="N265"/>
  <c r="J265"/>
  <c r="F265"/>
  <c r="AD265"/>
  <c r="Z265"/>
  <c r="V265"/>
  <c r="K265"/>
  <c r="G265"/>
  <c r="C265"/>
  <c r="AE265"/>
  <c r="AA265"/>
  <c r="W265"/>
  <c r="L265"/>
  <c r="H265"/>
  <c r="D265"/>
  <c r="AF265"/>
  <c r="AB265"/>
  <c r="X265"/>
  <c r="M265"/>
  <c r="I265"/>
  <c r="E265"/>
  <c r="AC265"/>
  <c r="Y265"/>
  <c r="U265"/>
  <c r="P265"/>
  <c r="K26"/>
  <c r="G26"/>
  <c r="C26"/>
  <c r="L26"/>
  <c r="H26"/>
  <c r="D26"/>
  <c r="P26"/>
  <c r="M26"/>
  <c r="I26"/>
  <c r="E26"/>
  <c r="AG99"/>
  <c r="AG113"/>
  <c r="AG107"/>
  <c r="AG104"/>
  <c r="O127"/>
  <c r="O123"/>
  <c r="AG125"/>
  <c r="O156"/>
  <c r="AG162"/>
  <c r="AG155"/>
  <c r="O176"/>
  <c r="O172"/>
  <c r="O170"/>
  <c r="O168"/>
  <c r="AG180"/>
  <c r="AG173"/>
  <c r="AG170"/>
  <c r="O186"/>
  <c r="O185"/>
  <c r="O187"/>
  <c r="AH187" s="1"/>
  <c r="AG187"/>
  <c r="O231"/>
  <c r="AG240"/>
  <c r="O217"/>
  <c r="O215"/>
  <c r="AG228"/>
  <c r="AG225"/>
  <c r="AG219"/>
  <c r="AG218"/>
  <c r="O199"/>
  <c r="AG199"/>
  <c r="O115"/>
  <c r="N26"/>
  <c r="J26"/>
  <c r="F26"/>
  <c r="AG20"/>
  <c r="AG19"/>
  <c r="AG18"/>
  <c r="AG17"/>
  <c r="AG16"/>
  <c r="AG12"/>
  <c r="AG8"/>
  <c r="O258"/>
  <c r="O248"/>
  <c r="O245"/>
  <c r="AH245" s="1"/>
  <c r="O243"/>
  <c r="O242"/>
  <c r="AH242" s="1"/>
  <c r="AG258"/>
  <c r="AH170"/>
  <c r="W229"/>
  <c r="AG114"/>
  <c r="AG135"/>
  <c r="O179"/>
  <c r="AH179" s="1"/>
  <c r="AG208"/>
  <c r="O19"/>
  <c r="AH19" s="1"/>
  <c r="O17"/>
  <c r="AG256"/>
  <c r="AG105"/>
  <c r="O93"/>
  <c r="AG93"/>
  <c r="AG128"/>
  <c r="AG158"/>
  <c r="AG189"/>
  <c r="AG237"/>
  <c r="AG216"/>
  <c r="AG200"/>
  <c r="AG202"/>
  <c r="AG9"/>
  <c r="AG5"/>
  <c r="AG248"/>
  <c r="AG244"/>
  <c r="AG143"/>
  <c r="U68"/>
  <c r="AG50"/>
  <c r="O13"/>
  <c r="O7"/>
  <c r="O6"/>
  <c r="AH6" s="1"/>
  <c r="O16"/>
  <c r="X241"/>
  <c r="O21"/>
  <c r="O22"/>
  <c r="O4"/>
  <c r="O20"/>
  <c r="O84"/>
  <c r="O5"/>
  <c r="O15"/>
  <c r="AE213"/>
  <c r="AA47"/>
  <c r="W47"/>
  <c r="O8"/>
  <c r="O9"/>
  <c r="AH9" s="1"/>
  <c r="L151"/>
  <c r="H151"/>
  <c r="AG235"/>
  <c r="D151"/>
  <c r="O11"/>
  <c r="O12"/>
  <c r="O148"/>
  <c r="O10"/>
  <c r="O3"/>
  <c r="O18"/>
  <c r="O14"/>
  <c r="O23"/>
  <c r="M241"/>
  <c r="AH258"/>
  <c r="AC26"/>
  <c r="Y26"/>
  <c r="U26"/>
  <c r="AD26"/>
  <c r="Z26"/>
  <c r="V26"/>
  <c r="AE26"/>
  <c r="AA26"/>
  <c r="W26"/>
  <c r="AF26"/>
  <c r="AB26"/>
  <c r="X26"/>
  <c r="O131"/>
  <c r="AG129"/>
  <c r="O175"/>
  <c r="AG175"/>
  <c r="O191"/>
  <c r="AG191"/>
  <c r="AG190"/>
  <c r="O237"/>
  <c r="O220"/>
  <c r="O222"/>
  <c r="AG222"/>
  <c r="O204"/>
  <c r="AG204"/>
  <c r="O251"/>
  <c r="AG251"/>
  <c r="AG148"/>
  <c r="O57"/>
  <c r="O37"/>
  <c r="O34"/>
  <c r="AE151"/>
  <c r="AA151"/>
  <c r="G47"/>
  <c r="AD229"/>
  <c r="O136"/>
  <c r="AG136"/>
  <c r="AG194"/>
  <c r="AG257"/>
  <c r="O257"/>
  <c r="O194"/>
  <c r="AG262"/>
  <c r="P100"/>
  <c r="P241"/>
  <c r="AG45"/>
  <c r="O45"/>
  <c r="O66"/>
  <c r="AG21"/>
  <c r="AH21" s="1"/>
  <c r="O260"/>
  <c r="O261"/>
  <c r="AG65"/>
  <c r="AH65" s="1"/>
  <c r="N47"/>
  <c r="O44"/>
  <c r="AG44"/>
  <c r="AG66"/>
  <c r="AG138"/>
  <c r="O183"/>
  <c r="M47"/>
  <c r="AA121"/>
  <c r="Z213"/>
  <c r="N68"/>
  <c r="J68"/>
  <c r="F68"/>
  <c r="W140"/>
  <c r="V213"/>
  <c r="AC68"/>
  <c r="I47"/>
  <c r="O78"/>
  <c r="AG124"/>
  <c r="AG169"/>
  <c r="AG184"/>
  <c r="O232"/>
  <c r="W121"/>
  <c r="O86"/>
  <c r="AG139"/>
  <c r="AG165"/>
  <c r="AG181"/>
  <c r="AG23"/>
  <c r="AH23" s="1"/>
  <c r="AG150"/>
  <c r="AG46"/>
  <c r="AG126"/>
  <c r="AG171"/>
  <c r="AG188"/>
  <c r="O126"/>
  <c r="O171"/>
  <c r="AE197"/>
  <c r="AA197"/>
  <c r="K241"/>
  <c r="E241"/>
  <c r="W166"/>
  <c r="AA213"/>
  <c r="V100"/>
  <c r="Y182"/>
  <c r="C197"/>
  <c r="V140"/>
  <c r="AC151"/>
  <c r="O239"/>
  <c r="O207"/>
  <c r="O254"/>
  <c r="Y151"/>
  <c r="AG60"/>
  <c r="AG55"/>
  <c r="O60"/>
  <c r="O39"/>
  <c r="AG39"/>
  <c r="AG203"/>
  <c r="AB241"/>
  <c r="AE100"/>
  <c r="Z140"/>
  <c r="Z47"/>
  <c r="K68"/>
  <c r="W197"/>
  <c r="Z229"/>
  <c r="C47"/>
  <c r="U182"/>
  <c r="E213"/>
  <c r="F241"/>
  <c r="F151"/>
  <c r="AD166"/>
  <c r="Z166"/>
  <c r="W100"/>
  <c r="AE140"/>
  <c r="AE166"/>
  <c r="AA182"/>
  <c r="G68"/>
  <c r="K47"/>
  <c r="P121"/>
  <c r="O75"/>
  <c r="Y166"/>
  <c r="O173"/>
  <c r="AH173" s="1"/>
  <c r="O189"/>
  <c r="O235"/>
  <c r="O219"/>
  <c r="AH219" s="1"/>
  <c r="O202"/>
  <c r="AH202" s="1"/>
  <c r="O147"/>
  <c r="AH147" s="1"/>
  <c r="K229"/>
  <c r="O159"/>
  <c r="O146"/>
  <c r="F166"/>
  <c r="M68"/>
  <c r="I68"/>
  <c r="E68"/>
  <c r="E47"/>
  <c r="AH54"/>
  <c r="AH248"/>
  <c r="AH93"/>
  <c r="O158"/>
  <c r="AF241"/>
  <c r="AG163"/>
  <c r="AG239"/>
  <c r="AG207"/>
  <c r="AH207" s="1"/>
  <c r="AG15"/>
  <c r="D229"/>
  <c r="J197"/>
  <c r="E197"/>
  <c r="V121"/>
  <c r="AD241"/>
  <c r="Z241"/>
  <c r="O117"/>
  <c r="O259"/>
  <c r="AH259" s="1"/>
  <c r="AG64"/>
  <c r="AH64" s="1"/>
  <c r="AG154"/>
  <c r="AG232"/>
  <c r="V166"/>
  <c r="O198"/>
  <c r="AG133"/>
  <c r="AG177"/>
  <c r="AG193"/>
  <c r="AG223"/>
  <c r="AG206"/>
  <c r="AG14"/>
  <c r="AH14" s="1"/>
  <c r="AG149"/>
  <c r="AG59"/>
  <c r="AG38"/>
  <c r="AG178"/>
  <c r="AC213"/>
  <c r="U166"/>
  <c r="AG254"/>
  <c r="K213"/>
  <c r="AH37"/>
  <c r="Y213"/>
  <c r="H100"/>
  <c r="AC166"/>
  <c r="AC182"/>
  <c r="Y197"/>
  <c r="N241"/>
  <c r="X68"/>
  <c r="AD140"/>
  <c r="F100"/>
  <c r="AA140"/>
  <c r="AB182"/>
  <c r="O180"/>
  <c r="AH180" s="1"/>
  <c r="U241"/>
  <c r="Y241"/>
  <c r="AC241"/>
  <c r="P68"/>
  <c r="P182"/>
  <c r="U213"/>
  <c r="C151"/>
  <c r="AH29"/>
  <c r="G229"/>
  <c r="AG86"/>
  <c r="AH86" s="1"/>
  <c r="O101"/>
  <c r="O152"/>
  <c r="AG152"/>
  <c r="N166"/>
  <c r="J166"/>
  <c r="AG3"/>
  <c r="AG141"/>
  <c r="AH141" s="1"/>
  <c r="AG48"/>
  <c r="AH48" s="1"/>
  <c r="AG27"/>
  <c r="AH27" s="1"/>
  <c r="O135"/>
  <c r="AH135" s="1"/>
  <c r="P87"/>
  <c r="O154"/>
  <c r="O184"/>
  <c r="O216"/>
  <c r="AH216" s="1"/>
  <c r="O200"/>
  <c r="AH200" s="1"/>
  <c r="O244"/>
  <c r="AH244" s="1"/>
  <c r="O143"/>
  <c r="AH143" s="1"/>
  <c r="AH66"/>
  <c r="K182"/>
  <c r="U197"/>
  <c r="AC197"/>
  <c r="AG110"/>
  <c r="AG160"/>
  <c r="AG221"/>
  <c r="AH221" s="1"/>
  <c r="AG252"/>
  <c r="AH252" s="1"/>
  <c r="AG36"/>
  <c r="AH36" s="1"/>
  <c r="AG192"/>
  <c r="AH192" s="1"/>
  <c r="C182"/>
  <c r="AA100"/>
  <c r="D213"/>
  <c r="O165"/>
  <c r="AH165" s="1"/>
  <c r="O196"/>
  <c r="AH196" s="1"/>
  <c r="O240"/>
  <c r="AH240" s="1"/>
  <c r="O212"/>
  <c r="AH212" s="1"/>
  <c r="O262"/>
  <c r="AH262" s="1"/>
  <c r="O228"/>
  <c r="O150"/>
  <c r="AH150" s="1"/>
  <c r="O46"/>
  <c r="AH46" s="1"/>
  <c r="P140"/>
  <c r="AC140"/>
  <c r="Y140"/>
  <c r="AD47"/>
  <c r="P166"/>
  <c r="V47"/>
  <c r="Y121"/>
  <c r="AD151"/>
  <c r="Z151"/>
  <c r="O69"/>
  <c r="O122"/>
  <c r="AG78"/>
  <c r="AH78" s="1"/>
  <c r="AG95"/>
  <c r="AG109"/>
  <c r="AG131"/>
  <c r="AG161"/>
  <c r="G213"/>
  <c r="C68"/>
  <c r="O109"/>
  <c r="O161"/>
  <c r="AG98"/>
  <c r="AG112"/>
  <c r="AG134"/>
  <c r="AB87"/>
  <c r="AA166"/>
  <c r="O181"/>
  <c r="G121"/>
  <c r="N229"/>
  <c r="C213"/>
  <c r="O67"/>
  <c r="AH67" s="1"/>
  <c r="O99"/>
  <c r="AH99" s="1"/>
  <c r="O120"/>
  <c r="AH120" s="1"/>
  <c r="O139"/>
  <c r="AH139" s="1"/>
  <c r="AG82"/>
  <c r="O256"/>
  <c r="O208"/>
  <c r="M213"/>
  <c r="O225"/>
  <c r="AH225" s="1"/>
  <c r="O164"/>
  <c r="AG83"/>
  <c r="AH83" s="1"/>
  <c r="X87"/>
  <c r="AG115"/>
  <c r="AH115" s="1"/>
  <c r="O96"/>
  <c r="O110"/>
  <c r="O132"/>
  <c r="O160"/>
  <c r="AG74"/>
  <c r="AH74" s="1"/>
  <c r="AG106"/>
  <c r="AG127"/>
  <c r="O91"/>
  <c r="O106"/>
  <c r="AH28"/>
  <c r="O70"/>
  <c r="O89"/>
  <c r="O102"/>
  <c r="I213"/>
  <c r="AG75"/>
  <c r="AH33"/>
  <c r="N100"/>
  <c r="J100"/>
  <c r="M140"/>
  <c r="I140"/>
  <c r="E182"/>
  <c r="M197"/>
  <c r="H197"/>
  <c r="L241"/>
  <c r="H241"/>
  <c r="N151"/>
  <c r="J151"/>
  <c r="O107"/>
  <c r="AH107" s="1"/>
  <c r="O128"/>
  <c r="AG84"/>
  <c r="AH84" s="1"/>
  <c r="AF87"/>
  <c r="AE87"/>
  <c r="AG117"/>
  <c r="AH117" s="1"/>
  <c r="AE121"/>
  <c r="H87"/>
  <c r="AG73"/>
  <c r="N87"/>
  <c r="J87"/>
  <c r="I121"/>
  <c r="E121"/>
  <c r="AG71"/>
  <c r="AG90"/>
  <c r="O169"/>
  <c r="AH5"/>
  <c r="O90"/>
  <c r="O103"/>
  <c r="E140"/>
  <c r="O124"/>
  <c r="AH124" s="1"/>
  <c r="AG79"/>
  <c r="AG97"/>
  <c r="AG111"/>
  <c r="Z87"/>
  <c r="O72"/>
  <c r="AH72" s="1"/>
  <c r="O104"/>
  <c r="AH104" s="1"/>
  <c r="O125"/>
  <c r="AH125" s="1"/>
  <c r="O155"/>
  <c r="AH155" s="1"/>
  <c r="AH171"/>
  <c r="Y100"/>
  <c r="AH251"/>
  <c r="AG81"/>
  <c r="AH42"/>
  <c r="AH57"/>
  <c r="V151"/>
  <c r="F197"/>
  <c r="F229"/>
  <c r="AH199"/>
  <c r="O81"/>
  <c r="O113"/>
  <c r="AH113" s="1"/>
  <c r="H229"/>
  <c r="O224"/>
  <c r="AH224" s="1"/>
  <c r="O255"/>
  <c r="AH255" s="1"/>
  <c r="O40"/>
  <c r="AH40" s="1"/>
  <c r="O73"/>
  <c r="O162"/>
  <c r="O177"/>
  <c r="AH177" s="1"/>
  <c r="L197"/>
  <c r="O218"/>
  <c r="AH218" s="1"/>
  <c r="O247"/>
  <c r="AH247" s="1"/>
  <c r="N213"/>
  <c r="F213"/>
  <c r="O214"/>
  <c r="M229"/>
  <c r="G151"/>
  <c r="AH8"/>
  <c r="I87"/>
  <c r="H68"/>
  <c r="F87"/>
  <c r="H121"/>
  <c r="J229"/>
  <c r="N140"/>
  <c r="K166"/>
  <c r="O206"/>
  <c r="AH206" s="1"/>
  <c r="G166"/>
  <c r="AH61"/>
  <c r="C229"/>
  <c r="D47"/>
  <c r="AG91"/>
  <c r="AG156"/>
  <c r="AH156" s="1"/>
  <c r="AG186"/>
  <c r="AH186" s="1"/>
  <c r="AG234"/>
  <c r="AH234" s="1"/>
  <c r="AG217"/>
  <c r="AH217" s="1"/>
  <c r="AG7"/>
  <c r="AH7" s="1"/>
  <c r="AG53"/>
  <c r="AH53" s="1"/>
  <c r="AG32"/>
  <c r="AH201"/>
  <c r="Z182"/>
  <c r="V241"/>
  <c r="AD213"/>
  <c r="V182"/>
  <c r="AF197"/>
  <c r="AG172"/>
  <c r="AH172" s="1"/>
  <c r="AG145"/>
  <c r="AH145" s="1"/>
  <c r="AH260"/>
  <c r="AH51"/>
  <c r="AH44"/>
  <c r="AH232"/>
  <c r="N197"/>
  <c r="O82"/>
  <c r="O77"/>
  <c r="O71"/>
  <c r="AG80"/>
  <c r="O95"/>
  <c r="AH45"/>
  <c r="AG76"/>
  <c r="AG70"/>
  <c r="AH70" s="1"/>
  <c r="AG108"/>
  <c r="AG123"/>
  <c r="AH123" s="1"/>
  <c r="AG159"/>
  <c r="AG174"/>
  <c r="AG185"/>
  <c r="AH185" s="1"/>
  <c r="AG236"/>
  <c r="AG231"/>
  <c r="AH231" s="1"/>
  <c r="AG220"/>
  <c r="AH220" s="1"/>
  <c r="AG215"/>
  <c r="AH215" s="1"/>
  <c r="AG198"/>
  <c r="AH198" s="1"/>
  <c r="AG10"/>
  <c r="AH10" s="1"/>
  <c r="AG4"/>
  <c r="AH4" s="1"/>
  <c r="AG261"/>
  <c r="AH261" s="1"/>
  <c r="AG243"/>
  <c r="AH243" s="1"/>
  <c r="AG249"/>
  <c r="AF151"/>
  <c r="AG146"/>
  <c r="AH146" s="1"/>
  <c r="AG49"/>
  <c r="AH49" s="1"/>
  <c r="AG34"/>
  <c r="AH34" s="1"/>
  <c r="AG89"/>
  <c r="AH142"/>
  <c r="AH60"/>
  <c r="AH63"/>
  <c r="AH237"/>
  <c r="M87"/>
  <c r="AA87"/>
  <c r="Z100"/>
  <c r="AG88"/>
  <c r="AG101"/>
  <c r="AG122"/>
  <c r="I197"/>
  <c r="D197"/>
  <c r="AC87"/>
  <c r="Y87"/>
  <c r="AB100"/>
  <c r="AF121"/>
  <c r="AB121"/>
  <c r="X121"/>
  <c r="AF166"/>
  <c r="AB166"/>
  <c r="X166"/>
  <c r="AF182"/>
  <c r="X182"/>
  <c r="AF229"/>
  <c r="AB229"/>
  <c r="AF213"/>
  <c r="AB213"/>
  <c r="X213"/>
  <c r="U151"/>
  <c r="AD68"/>
  <c r="AG102"/>
  <c r="AH102" s="1"/>
  <c r="X229"/>
  <c r="AG168"/>
  <c r="AH168" s="1"/>
  <c r="W241"/>
  <c r="AG153"/>
  <c r="AH153" s="1"/>
  <c r="W213"/>
  <c r="AB197"/>
  <c r="X197"/>
  <c r="AE241"/>
  <c r="AF100"/>
  <c r="X100"/>
  <c r="AF140"/>
  <c r="U87"/>
  <c r="V229"/>
  <c r="AG94"/>
  <c r="P151"/>
  <c r="AH30"/>
  <c r="L166"/>
  <c r="AB68"/>
  <c r="Z68"/>
  <c r="O97"/>
  <c r="O133"/>
  <c r="AH133" s="1"/>
  <c r="D166"/>
  <c r="L229"/>
  <c r="O223"/>
  <c r="AH223" s="1"/>
  <c r="O253"/>
  <c r="AH253" s="1"/>
  <c r="O149"/>
  <c r="P213"/>
  <c r="AG167"/>
  <c r="AH167" s="1"/>
  <c r="AB47"/>
  <c r="AF47"/>
  <c r="AH43"/>
  <c r="L100"/>
  <c r="D100"/>
  <c r="K100"/>
  <c r="C100"/>
  <c r="L68"/>
  <c r="D68"/>
  <c r="E87"/>
  <c r="M100"/>
  <c r="I100"/>
  <c r="L121"/>
  <c r="D121"/>
  <c r="H140"/>
  <c r="L182"/>
  <c r="H182"/>
  <c r="D182"/>
  <c r="L213"/>
  <c r="H213"/>
  <c r="L47"/>
  <c r="H47"/>
  <c r="I241"/>
  <c r="O80"/>
  <c r="AH80" s="1"/>
  <c r="O163"/>
  <c r="AH163" s="1"/>
  <c r="O112"/>
  <c r="AH112" s="1"/>
  <c r="O134"/>
  <c r="O178"/>
  <c r="AH178" s="1"/>
  <c r="AH162"/>
  <c r="O111"/>
  <c r="AH111" s="1"/>
  <c r="O79"/>
  <c r="O59"/>
  <c r="AH59" s="1"/>
  <c r="E100"/>
  <c r="D140"/>
  <c r="O193"/>
  <c r="AH193" s="1"/>
  <c r="AH38"/>
  <c r="P47"/>
  <c r="P229"/>
  <c r="K140"/>
  <c r="L140"/>
  <c r="AB140"/>
  <c r="X140"/>
  <c r="Z197"/>
  <c r="AE182"/>
  <c r="W182"/>
  <c r="Y68"/>
  <c r="C241"/>
  <c r="AG11"/>
  <c r="AH11" s="1"/>
  <c r="AG250"/>
  <c r="AG56"/>
  <c r="AH56" s="1"/>
  <c r="V68"/>
  <c r="AG130"/>
  <c r="K87"/>
  <c r="G87"/>
  <c r="N121"/>
  <c r="J121"/>
  <c r="F121"/>
  <c r="N182"/>
  <c r="J182"/>
  <c r="F182"/>
  <c r="L87"/>
  <c r="D87"/>
  <c r="K121"/>
  <c r="G182"/>
  <c r="U100"/>
  <c r="AC121"/>
  <c r="U121"/>
  <c r="AC229"/>
  <c r="U229"/>
  <c r="G241"/>
  <c r="F140"/>
  <c r="U140"/>
  <c r="J140"/>
  <c r="AG77"/>
  <c r="V87"/>
  <c r="H166"/>
  <c r="O98"/>
  <c r="AH98" s="1"/>
  <c r="C166"/>
  <c r="C140"/>
  <c r="C121"/>
  <c r="C87"/>
  <c r="AH32"/>
  <c r="J241"/>
  <c r="AE229"/>
  <c r="AA229"/>
  <c r="Y229"/>
  <c r="AG214"/>
  <c r="O137"/>
  <c r="AH137" s="1"/>
  <c r="AH50"/>
  <c r="AG22"/>
  <c r="AH22" s="1"/>
  <c r="P197"/>
  <c r="O130"/>
  <c r="O250"/>
  <c r="G140"/>
  <c r="AC47"/>
  <c r="Y47"/>
  <c r="U47"/>
  <c r="AE68"/>
  <c r="AA68"/>
  <c r="W68"/>
  <c r="AD87"/>
  <c r="Z121"/>
  <c r="AD121"/>
  <c r="AG35"/>
  <c r="AG103"/>
  <c r="AG119"/>
  <c r="AA241"/>
  <c r="O105"/>
  <c r="AH105" s="1"/>
  <c r="AG85"/>
  <c r="O114"/>
  <c r="AH114" s="1"/>
  <c r="AG205"/>
  <c r="AH205" s="1"/>
  <c r="AD182"/>
  <c r="W87"/>
  <c r="G197"/>
  <c r="AD197"/>
  <c r="V197"/>
  <c r="AG230"/>
  <c r="AG183"/>
  <c r="AH228"/>
  <c r="AH41"/>
  <c r="O76"/>
  <c r="AD100"/>
  <c r="AG96"/>
  <c r="AC100"/>
  <c r="O108"/>
  <c r="I229"/>
  <c r="E229"/>
  <c r="J213"/>
  <c r="AG58"/>
  <c r="AG211"/>
  <c r="O129"/>
  <c r="AH129" s="1"/>
  <c r="O174"/>
  <c r="AG176"/>
  <c r="K197"/>
  <c r="O203"/>
  <c r="AH246"/>
  <c r="O94"/>
  <c r="M121"/>
  <c r="AG132"/>
  <c r="E166"/>
  <c r="I166"/>
  <c r="I182"/>
  <c r="M182"/>
  <c r="AG13"/>
  <c r="O52"/>
  <c r="AH52" s="1"/>
  <c r="AG69"/>
  <c r="G100"/>
  <c r="O88"/>
  <c r="M166"/>
  <c r="O190"/>
  <c r="AH190" s="1"/>
  <c r="O188"/>
  <c r="AH188" s="1"/>
  <c r="O236"/>
  <c r="O249"/>
  <c r="AH249" s="1"/>
  <c r="I151"/>
  <c r="O55"/>
  <c r="AH55" s="1"/>
  <c r="AG118"/>
  <c r="O85"/>
  <c r="AG209"/>
  <c r="AH164" l="1"/>
  <c r="AH17"/>
  <c r="AH208"/>
  <c r="AH161"/>
  <c r="AH204"/>
  <c r="AH191"/>
  <c r="AH127"/>
  <c r="AH158"/>
  <c r="AH128"/>
  <c r="AH181"/>
  <c r="AH256"/>
  <c r="AH75"/>
  <c r="AH189"/>
  <c r="AH15"/>
  <c r="AH239"/>
  <c r="AH131"/>
  <c r="AH148"/>
  <c r="AH12"/>
  <c r="AH20"/>
  <c r="O265"/>
  <c r="R264" s="1"/>
  <c r="AG265"/>
  <c r="AH18"/>
  <c r="AH136"/>
  <c r="AH16"/>
  <c r="O26"/>
  <c r="R25" s="1"/>
  <c r="AH194"/>
  <c r="AH126"/>
  <c r="AH235"/>
  <c r="AH222"/>
  <c r="AH257"/>
  <c r="AH175"/>
  <c r="AH159"/>
  <c r="AH3"/>
  <c r="AG26"/>
  <c r="AH254"/>
  <c r="AH134"/>
  <c r="AH39"/>
  <c r="AH103"/>
  <c r="AH169"/>
  <c r="AH154"/>
  <c r="AH184"/>
  <c r="O151"/>
  <c r="R145" s="1"/>
  <c r="AH91"/>
  <c r="AH89"/>
  <c r="AH101"/>
  <c r="AH96"/>
  <c r="AH77"/>
  <c r="O229"/>
  <c r="AH106"/>
  <c r="AH152"/>
  <c r="AH122"/>
  <c r="O47"/>
  <c r="R34" s="1"/>
  <c r="AH214"/>
  <c r="AH79"/>
  <c r="AH71"/>
  <c r="AH236"/>
  <c r="AH149"/>
  <c r="AH73"/>
  <c r="AH90"/>
  <c r="AH110"/>
  <c r="AH109"/>
  <c r="AH108"/>
  <c r="AH160"/>
  <c r="AH82"/>
  <c r="AH97"/>
  <c r="AH95"/>
  <c r="O213"/>
  <c r="R205" s="1"/>
  <c r="O166"/>
  <c r="R157" s="1"/>
  <c r="O182"/>
  <c r="R174" s="1"/>
  <c r="AH81"/>
  <c r="AH76"/>
  <c r="AH94"/>
  <c r="AG47"/>
  <c r="AI35" s="1"/>
  <c r="AG151"/>
  <c r="AI146" s="1"/>
  <c r="AG166"/>
  <c r="AG182"/>
  <c r="AI167" s="1"/>
  <c r="AG140"/>
  <c r="AI132" s="1"/>
  <c r="AH250"/>
  <c r="O100"/>
  <c r="O87"/>
  <c r="R85" s="1"/>
  <c r="O140"/>
  <c r="R129" s="1"/>
  <c r="AH88"/>
  <c r="AG68"/>
  <c r="AI51" s="1"/>
  <c r="AH130"/>
  <c r="AH174"/>
  <c r="AG229"/>
  <c r="AI226" s="1"/>
  <c r="O121"/>
  <c r="AG121"/>
  <c r="AH132"/>
  <c r="AH58"/>
  <c r="O241"/>
  <c r="AG87"/>
  <c r="AI85" s="1"/>
  <c r="AH35"/>
  <c r="AH13"/>
  <c r="AG213"/>
  <c r="AI210" s="1"/>
  <c r="AG100"/>
  <c r="O197"/>
  <c r="AH69"/>
  <c r="O68"/>
  <c r="R52" s="1"/>
  <c r="AH176"/>
  <c r="AH203"/>
  <c r="AG241"/>
  <c r="AI233" s="1"/>
  <c r="AH230"/>
  <c r="AG197"/>
  <c r="AI195" s="1"/>
  <c r="AH183"/>
  <c r="R263" l="1"/>
  <c r="R8"/>
  <c r="AI263"/>
  <c r="AI264"/>
  <c r="R23"/>
  <c r="R20"/>
  <c r="AI24"/>
  <c r="AI25"/>
  <c r="R26"/>
  <c r="R15"/>
  <c r="R13"/>
  <c r="R16"/>
  <c r="R7"/>
  <c r="R11"/>
  <c r="R6"/>
  <c r="R5"/>
  <c r="R9"/>
  <c r="R12"/>
  <c r="R19"/>
  <c r="R10"/>
  <c r="R17"/>
  <c r="R3"/>
  <c r="R4"/>
  <c r="R22"/>
  <c r="R14"/>
  <c r="R21"/>
  <c r="R24"/>
  <c r="R18"/>
  <c r="AI245"/>
  <c r="R147"/>
  <c r="R249"/>
  <c r="AI13"/>
  <c r="AI96"/>
  <c r="AI92"/>
  <c r="R238"/>
  <c r="R233"/>
  <c r="R89"/>
  <c r="R92"/>
  <c r="R142"/>
  <c r="R143"/>
  <c r="R150"/>
  <c r="R149"/>
  <c r="R141"/>
  <c r="R148"/>
  <c r="R151"/>
  <c r="R146"/>
  <c r="R144"/>
  <c r="R222"/>
  <c r="R226"/>
  <c r="R218"/>
  <c r="R224"/>
  <c r="R223"/>
  <c r="R220"/>
  <c r="R215"/>
  <c r="R216"/>
  <c r="R219"/>
  <c r="R221"/>
  <c r="R217"/>
  <c r="R227"/>
  <c r="R228"/>
  <c r="R29"/>
  <c r="R225"/>
  <c r="R214"/>
  <c r="R229"/>
  <c r="R30"/>
  <c r="R42"/>
  <c r="R44"/>
  <c r="R28"/>
  <c r="R40"/>
  <c r="R47"/>
  <c r="R41"/>
  <c r="R45"/>
  <c r="R38"/>
  <c r="R31"/>
  <c r="R35"/>
  <c r="R37"/>
  <c r="R27"/>
  <c r="R46"/>
  <c r="R32"/>
  <c r="AI118"/>
  <c r="AI116"/>
  <c r="R108"/>
  <c r="R116"/>
  <c r="R39"/>
  <c r="R33"/>
  <c r="R36"/>
  <c r="R43"/>
  <c r="R173"/>
  <c r="R212"/>
  <c r="R209"/>
  <c r="R206"/>
  <c r="R155"/>
  <c r="R154"/>
  <c r="R179"/>
  <c r="R177"/>
  <c r="R199"/>
  <c r="R203"/>
  <c r="R208"/>
  <c r="R201"/>
  <c r="R202"/>
  <c r="R200"/>
  <c r="R207"/>
  <c r="R210"/>
  <c r="R198"/>
  <c r="R213"/>
  <c r="R204"/>
  <c r="R211"/>
  <c r="R152"/>
  <c r="R163"/>
  <c r="R153"/>
  <c r="R160"/>
  <c r="R166"/>
  <c r="R162"/>
  <c r="R164"/>
  <c r="R159"/>
  <c r="AH166"/>
  <c r="R156"/>
  <c r="R158"/>
  <c r="R161"/>
  <c r="R165"/>
  <c r="R169"/>
  <c r="R167"/>
  <c r="R182"/>
  <c r="R168"/>
  <c r="R180"/>
  <c r="R171"/>
  <c r="R178"/>
  <c r="R175"/>
  <c r="R172"/>
  <c r="R176"/>
  <c r="R170"/>
  <c r="R181"/>
  <c r="AI33"/>
  <c r="AI43"/>
  <c r="AI38"/>
  <c r="AI27"/>
  <c r="AI151"/>
  <c r="AI142"/>
  <c r="AI141"/>
  <c r="AI149"/>
  <c r="AI36"/>
  <c r="AI44"/>
  <c r="AI32"/>
  <c r="AI39"/>
  <c r="AH47"/>
  <c r="AI30"/>
  <c r="AI150"/>
  <c r="AI31"/>
  <c r="AI28"/>
  <c r="AI47"/>
  <c r="AI37"/>
  <c r="AI42"/>
  <c r="AI29"/>
  <c r="AI145"/>
  <c r="AI148"/>
  <c r="AI41"/>
  <c r="AI45"/>
  <c r="AI40"/>
  <c r="AI34"/>
  <c r="AI46"/>
  <c r="AI165"/>
  <c r="AI159"/>
  <c r="AI156"/>
  <c r="AI23"/>
  <c r="AI131"/>
  <c r="AI161"/>
  <c r="AI164"/>
  <c r="AI223"/>
  <c r="AI227"/>
  <c r="AI153"/>
  <c r="AI138"/>
  <c r="AH151"/>
  <c r="AI158"/>
  <c r="AI155"/>
  <c r="AI147"/>
  <c r="AI144"/>
  <c r="AI143"/>
  <c r="R186"/>
  <c r="R195"/>
  <c r="AI176"/>
  <c r="AI128"/>
  <c r="AI130"/>
  <c r="AI122"/>
  <c r="AI26"/>
  <c r="AI22"/>
  <c r="AI15"/>
  <c r="AI10"/>
  <c r="AI9"/>
  <c r="AI179"/>
  <c r="AI124"/>
  <c r="AI140"/>
  <c r="AI12"/>
  <c r="AI21"/>
  <c r="AI177"/>
  <c r="AI17"/>
  <c r="AI20"/>
  <c r="AI4"/>
  <c r="AH26"/>
  <c r="AI16"/>
  <c r="AI18"/>
  <c r="AI8"/>
  <c r="AI5"/>
  <c r="AI3"/>
  <c r="AH182"/>
  <c r="AI127"/>
  <c r="AI134"/>
  <c r="AI125"/>
  <c r="AI172"/>
  <c r="AI175"/>
  <c r="AI178"/>
  <c r="AI129"/>
  <c r="AI126"/>
  <c r="AI123"/>
  <c r="AI182"/>
  <c r="AI173"/>
  <c r="AI170"/>
  <c r="AI171"/>
  <c r="AI168"/>
  <c r="AI174"/>
  <c r="AI162"/>
  <c r="AI152"/>
  <c r="AI163"/>
  <c r="AI157"/>
  <c r="AI169"/>
  <c r="AI180"/>
  <c r="AI181"/>
  <c r="AI160"/>
  <c r="AI154"/>
  <c r="AI133"/>
  <c r="AI139"/>
  <c r="AI135"/>
  <c r="AI137"/>
  <c r="AI136"/>
  <c r="AI6"/>
  <c r="AI19"/>
  <c r="AI7"/>
  <c r="AI11"/>
  <c r="AI14"/>
  <c r="AI211"/>
  <c r="AI254"/>
  <c r="AI247"/>
  <c r="AI246"/>
  <c r="AI251"/>
  <c r="R96"/>
  <c r="R128"/>
  <c r="AI256"/>
  <c r="AI252"/>
  <c r="AI258"/>
  <c r="AI255"/>
  <c r="AI265"/>
  <c r="AI243"/>
  <c r="AI257"/>
  <c r="AI262"/>
  <c r="AI248"/>
  <c r="AI259"/>
  <c r="AI250"/>
  <c r="AI260"/>
  <c r="AI253"/>
  <c r="AI261"/>
  <c r="AI244"/>
  <c r="AI249"/>
  <c r="AI242"/>
  <c r="R130"/>
  <c r="R134"/>
  <c r="R132"/>
  <c r="AI113"/>
  <c r="AI110"/>
  <c r="R135"/>
  <c r="R123"/>
  <c r="R82"/>
  <c r="R138"/>
  <c r="R127"/>
  <c r="R99"/>
  <c r="R88"/>
  <c r="R100"/>
  <c r="R86"/>
  <c r="R94"/>
  <c r="R98"/>
  <c r="R95"/>
  <c r="R77"/>
  <c r="R93"/>
  <c r="R97"/>
  <c r="R91"/>
  <c r="R90"/>
  <c r="AI58"/>
  <c r="R70"/>
  <c r="AI48"/>
  <c r="R76"/>
  <c r="R69"/>
  <c r="R83"/>
  <c r="R79"/>
  <c r="R71"/>
  <c r="R81"/>
  <c r="R87"/>
  <c r="R72"/>
  <c r="R73"/>
  <c r="R74"/>
  <c r="R80"/>
  <c r="R75"/>
  <c r="R78"/>
  <c r="R84"/>
  <c r="R124"/>
  <c r="R122"/>
  <c r="R133"/>
  <c r="R126"/>
  <c r="R140"/>
  <c r="AI121"/>
  <c r="AH140"/>
  <c r="R125"/>
  <c r="R131"/>
  <c r="R137"/>
  <c r="R136"/>
  <c r="R139"/>
  <c r="AI49"/>
  <c r="AI57"/>
  <c r="AI61"/>
  <c r="AI54"/>
  <c r="AI68"/>
  <c r="R231"/>
  <c r="R241"/>
  <c r="AI201"/>
  <c r="R190"/>
  <c r="R234"/>
  <c r="AI50"/>
  <c r="AI65"/>
  <c r="AI67"/>
  <c r="AI62"/>
  <c r="AI66"/>
  <c r="AI53"/>
  <c r="AI63"/>
  <c r="AI59"/>
  <c r="AI52"/>
  <c r="AI56"/>
  <c r="AI55"/>
  <c r="AI64"/>
  <c r="AI60"/>
  <c r="AI220"/>
  <c r="R230"/>
  <c r="R112"/>
  <c r="R103"/>
  <c r="R118"/>
  <c r="R121"/>
  <c r="R102"/>
  <c r="R114"/>
  <c r="R107"/>
  <c r="R117"/>
  <c r="R115"/>
  <c r="R240"/>
  <c r="R235"/>
  <c r="R239"/>
  <c r="R119"/>
  <c r="R120"/>
  <c r="R109"/>
  <c r="R113"/>
  <c r="R237"/>
  <c r="R232"/>
  <c r="R101"/>
  <c r="R106"/>
  <c r="R110"/>
  <c r="R111"/>
  <c r="R104"/>
  <c r="AI221"/>
  <c r="AI222"/>
  <c r="AI80"/>
  <c r="AI224"/>
  <c r="AI215"/>
  <c r="AI79"/>
  <c r="AI228"/>
  <c r="AI219"/>
  <c r="AH229"/>
  <c r="AI214"/>
  <c r="AI225"/>
  <c r="AI218"/>
  <c r="R105"/>
  <c r="AI216"/>
  <c r="AI217"/>
  <c r="AI229"/>
  <c r="AH121"/>
  <c r="AI106"/>
  <c r="R183"/>
  <c r="AI108"/>
  <c r="AI114"/>
  <c r="AI109"/>
  <c r="AI103"/>
  <c r="AI101"/>
  <c r="AI119"/>
  <c r="AI115"/>
  <c r="AI107"/>
  <c r="AI120"/>
  <c r="AI112"/>
  <c r="AI117"/>
  <c r="AI104"/>
  <c r="AI105"/>
  <c r="AI102"/>
  <c r="AI111"/>
  <c r="AI77"/>
  <c r="AI78"/>
  <c r="AI84"/>
  <c r="AI75"/>
  <c r="AI69"/>
  <c r="AI76"/>
  <c r="AI83"/>
  <c r="AI73"/>
  <c r="R236"/>
  <c r="AI71"/>
  <c r="AI86"/>
  <c r="AI72"/>
  <c r="AI70"/>
  <c r="AI81"/>
  <c r="AH87"/>
  <c r="AI74"/>
  <c r="AI82"/>
  <c r="AI87"/>
  <c r="AI208"/>
  <c r="R242"/>
  <c r="R192"/>
  <c r="AI99"/>
  <c r="AI230"/>
  <c r="AI238"/>
  <c r="R188"/>
  <c r="R60"/>
  <c r="AI207"/>
  <c r="R194"/>
  <c r="R184"/>
  <c r="AI95"/>
  <c r="AI90"/>
  <c r="AI205"/>
  <c r="AI202"/>
  <c r="AI88"/>
  <c r="AI94"/>
  <c r="AI93"/>
  <c r="AI97"/>
  <c r="AI199"/>
  <c r="AI204"/>
  <c r="AI209"/>
  <c r="AI212"/>
  <c r="AI206"/>
  <c r="R185"/>
  <c r="AH213"/>
  <c r="AI213"/>
  <c r="AI200"/>
  <c r="AI198"/>
  <c r="AI203"/>
  <c r="R63"/>
  <c r="AH68"/>
  <c r="R51"/>
  <c r="R49"/>
  <c r="R262"/>
  <c r="R248"/>
  <c r="R61"/>
  <c r="R244"/>
  <c r="R258"/>
  <c r="R251"/>
  <c r="R247"/>
  <c r="R252"/>
  <c r="AH265"/>
  <c r="R243"/>
  <c r="R260"/>
  <c r="R261"/>
  <c r="R265"/>
  <c r="R259"/>
  <c r="R253"/>
  <c r="R196"/>
  <c r="R193"/>
  <c r="AH197"/>
  <c r="R245"/>
  <c r="R254"/>
  <c r="R246"/>
  <c r="R257"/>
  <c r="R256"/>
  <c r="R255"/>
  <c r="R250"/>
  <c r="R191"/>
  <c r="R189"/>
  <c r="AH100"/>
  <c r="AI91"/>
  <c r="R187"/>
  <c r="R197"/>
  <c r="AI89"/>
  <c r="AI98"/>
  <c r="AI100"/>
  <c r="R59"/>
  <c r="R56"/>
  <c r="R67"/>
  <c r="R50"/>
  <c r="R66"/>
  <c r="R53"/>
  <c r="R68"/>
  <c r="R58"/>
  <c r="R48"/>
  <c r="R65"/>
  <c r="R64"/>
  <c r="R54"/>
  <c r="R62"/>
  <c r="R57"/>
  <c r="R55"/>
  <c r="AH241"/>
  <c r="AI239"/>
  <c r="AI241"/>
  <c r="AI232"/>
  <c r="AI235"/>
  <c r="AI240"/>
  <c r="AI231"/>
  <c r="AI237"/>
  <c r="AI236"/>
  <c r="AI234"/>
  <c r="AI183"/>
  <c r="AI189"/>
  <c r="AI196"/>
  <c r="AI197"/>
  <c r="AI187"/>
  <c r="AI190"/>
  <c r="AI188"/>
  <c r="AI191"/>
  <c r="AI193"/>
  <c r="AI184"/>
  <c r="AI185"/>
  <c r="AI186"/>
  <c r="AI194"/>
  <c r="AI192"/>
  <c r="AI166" l="1"/>
</calcChain>
</file>

<file path=xl/sharedStrings.xml><?xml version="1.0" encoding="utf-8"?>
<sst xmlns="http://schemas.openxmlformats.org/spreadsheetml/2006/main" count="1780" uniqueCount="217">
  <si>
    <t>其他险</t>
    <phoneticPr fontId="2" type="noConversion"/>
  </si>
  <si>
    <t>企财险</t>
    <phoneticPr fontId="2" type="noConversion"/>
  </si>
  <si>
    <t>家财险</t>
    <phoneticPr fontId="2" type="noConversion"/>
  </si>
  <si>
    <t>工程险</t>
    <phoneticPr fontId="2" type="noConversion"/>
  </si>
  <si>
    <t>货运险</t>
    <phoneticPr fontId="2" type="noConversion"/>
  </si>
  <si>
    <t>机动车
商业险</t>
    <phoneticPr fontId="2" type="noConversion"/>
  </si>
  <si>
    <t>机动车
交强险</t>
    <phoneticPr fontId="2" type="noConversion"/>
  </si>
  <si>
    <t>农业险</t>
    <phoneticPr fontId="2" type="noConversion"/>
  </si>
  <si>
    <t>信用
保证险</t>
    <phoneticPr fontId="2" type="noConversion"/>
  </si>
  <si>
    <t>意外险</t>
    <phoneticPr fontId="2" type="noConversion"/>
  </si>
  <si>
    <t>健康险</t>
    <phoneticPr fontId="2" type="noConversion"/>
  </si>
  <si>
    <t>附件二：</t>
    <phoneticPr fontId="2" type="noConversion"/>
  </si>
  <si>
    <t>填报单位：</t>
    <phoneticPr fontId="2" type="noConversion"/>
  </si>
  <si>
    <t xml:space="preserve">    单位：万元</t>
    <phoneticPr fontId="2" type="noConversion"/>
  </si>
  <si>
    <t>地区名称</t>
    <phoneticPr fontId="2" type="noConversion"/>
  </si>
  <si>
    <r>
      <t>保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费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入</t>
    </r>
    <phoneticPr fontId="2" type="noConversion"/>
  </si>
  <si>
    <r>
      <t>赔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款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出</t>
    </r>
    <phoneticPr fontId="2" type="noConversion"/>
  </si>
  <si>
    <t>责任险</t>
    <phoneticPr fontId="2" type="noConversion"/>
  </si>
  <si>
    <t>合计</t>
    <phoneticPr fontId="2" type="noConversion"/>
  </si>
  <si>
    <r>
      <t>同比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增长±</t>
    </r>
    <r>
      <rPr>
        <sz val="10"/>
        <rFont val="Times New Roman"/>
        <family val="1"/>
      </rPr>
      <t>%</t>
    </r>
    <phoneticPr fontId="2" type="noConversion"/>
  </si>
  <si>
    <r>
      <t>赔付率</t>
    </r>
    <r>
      <rPr>
        <sz val="10"/>
        <rFont val="Times New Roman"/>
        <family val="1"/>
      </rPr>
      <t>%</t>
    </r>
    <phoneticPr fontId="2" type="noConversion"/>
  </si>
  <si>
    <t>长沙市</t>
    <phoneticPr fontId="2" type="noConversion"/>
  </si>
  <si>
    <t>株洲市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</si>
  <si>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</si>
  <si>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</si>
  <si>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</si>
  <si>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</si>
  <si>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</si>
  <si>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</si>
  <si>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永州市</t>
    <phoneticPr fontId="2" type="noConversion"/>
  </si>
  <si>
    <t>郴州市</t>
    <phoneticPr fontId="2" type="noConversion"/>
  </si>
  <si>
    <t>益阳市</t>
    <phoneticPr fontId="2" type="noConversion"/>
  </si>
  <si>
    <t>娄底市</t>
    <phoneticPr fontId="2" type="noConversion"/>
  </si>
  <si>
    <t>怀化市</t>
    <phoneticPr fontId="2" type="noConversion"/>
  </si>
  <si>
    <t>湘西自治州</t>
    <phoneticPr fontId="2" type="noConversion"/>
  </si>
  <si>
    <r>
      <t>保险机构</t>
    </r>
    <r>
      <rPr>
        <sz val="8"/>
        <rFont val="Times New Roman"/>
        <family val="1"/>
      </rPr>
      <t>Organizations</t>
    </r>
    <phoneticPr fontId="2" type="noConversion"/>
  </si>
  <si>
    <t>小计</t>
    <phoneticPr fontId="2" type="noConversion"/>
  </si>
  <si>
    <t>市场份额
%</t>
    <phoneticPr fontId="2" type="noConversion"/>
  </si>
  <si>
    <t>企财险</t>
    <phoneticPr fontId="2" type="noConversion"/>
  </si>
  <si>
    <t>家财险</t>
    <phoneticPr fontId="2" type="noConversion"/>
  </si>
  <si>
    <t>工程险</t>
    <phoneticPr fontId="2" type="noConversion"/>
  </si>
  <si>
    <t>货运险</t>
    <phoneticPr fontId="2" type="noConversion"/>
  </si>
  <si>
    <t>责任险</t>
    <phoneticPr fontId="2" type="noConversion"/>
  </si>
  <si>
    <t>机动车
商业险</t>
    <phoneticPr fontId="2" type="noConversion"/>
  </si>
  <si>
    <t>农业险</t>
    <phoneticPr fontId="2" type="noConversion"/>
  </si>
  <si>
    <t>信用
保证险</t>
    <phoneticPr fontId="2" type="noConversion"/>
  </si>
  <si>
    <t>意外险</t>
    <phoneticPr fontId="2" type="noConversion"/>
  </si>
  <si>
    <t>健康险</t>
    <phoneticPr fontId="2" type="noConversion"/>
  </si>
  <si>
    <t>其他险</t>
    <phoneticPr fontId="2" type="noConversion"/>
  </si>
  <si>
    <t>合计</t>
    <phoneticPr fontId="2" type="noConversion"/>
  </si>
  <si>
    <t>同比增长
%</t>
    <phoneticPr fontId="2" type="noConversion"/>
  </si>
  <si>
    <t>市场份额
%</t>
    <phoneticPr fontId="2" type="noConversion"/>
  </si>
  <si>
    <t>机动车
交强险</t>
    <phoneticPr fontId="2" type="noConversion"/>
  </si>
  <si>
    <t>赔付率
%</t>
    <phoneticPr fontId="2" type="noConversion"/>
  </si>
  <si>
    <t>长沙市</t>
    <phoneticPr fontId="2" type="noConversion"/>
  </si>
  <si>
    <t>人保</t>
    <phoneticPr fontId="2" type="noConversion"/>
  </si>
  <si>
    <t>平安</t>
    <phoneticPr fontId="2" type="noConversion"/>
  </si>
  <si>
    <t>太保</t>
    <phoneticPr fontId="2" type="noConversion"/>
  </si>
  <si>
    <t>华安</t>
    <phoneticPr fontId="2" type="noConversion"/>
  </si>
  <si>
    <t>天安</t>
    <phoneticPr fontId="2" type="noConversion"/>
  </si>
  <si>
    <t>太平</t>
    <phoneticPr fontId="2" type="noConversion"/>
  </si>
  <si>
    <t>大地</t>
    <phoneticPr fontId="2" type="noConversion"/>
  </si>
  <si>
    <t>华泰</t>
    <phoneticPr fontId="2" type="noConversion"/>
  </si>
  <si>
    <t>安邦</t>
    <phoneticPr fontId="2" type="noConversion"/>
  </si>
  <si>
    <t>阳光</t>
    <phoneticPr fontId="2" type="noConversion"/>
  </si>
  <si>
    <t>国寿产</t>
    <phoneticPr fontId="2" type="noConversion"/>
  </si>
  <si>
    <t>都邦</t>
    <phoneticPr fontId="2" type="noConversion"/>
  </si>
  <si>
    <t>中银</t>
    <phoneticPr fontId="2" type="noConversion"/>
  </si>
  <si>
    <t>渤海</t>
    <phoneticPr fontId="2" type="noConversion"/>
  </si>
  <si>
    <t>长安责任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</si>
  <si>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</si>
  <si>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</si>
  <si>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</si>
  <si>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</si>
  <si>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</si>
  <si>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</si>
  <si>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永州市</t>
    <phoneticPr fontId="2" type="noConversion"/>
  </si>
  <si>
    <t>郴州市</t>
    <phoneticPr fontId="2" type="noConversion"/>
  </si>
  <si>
    <t>益阳市</t>
    <phoneticPr fontId="2" type="noConversion"/>
  </si>
  <si>
    <t>娄底市</t>
    <phoneticPr fontId="2" type="noConversion"/>
  </si>
  <si>
    <t>怀化市</t>
    <phoneticPr fontId="2" type="noConversion"/>
  </si>
  <si>
    <t>湘西州</t>
    <phoneticPr fontId="2" type="noConversion"/>
  </si>
  <si>
    <t>保  费  收  入     Premium Income</t>
    <phoneticPr fontId="2" type="noConversion"/>
  </si>
  <si>
    <t xml:space="preserve">赔  款  支  出     </t>
    <phoneticPr fontId="2" type="noConversion"/>
  </si>
  <si>
    <t>长安责任</t>
    <phoneticPr fontId="2" type="noConversion"/>
  </si>
  <si>
    <t>永诚</t>
    <phoneticPr fontId="2" type="noConversion"/>
  </si>
  <si>
    <t>民安</t>
    <phoneticPr fontId="2" type="noConversion"/>
  </si>
  <si>
    <t>永诚</t>
    <phoneticPr fontId="2" type="noConversion"/>
  </si>
  <si>
    <t>民安</t>
    <phoneticPr fontId="2" type="noConversion"/>
  </si>
  <si>
    <t>太平</t>
    <phoneticPr fontId="2" type="noConversion"/>
  </si>
  <si>
    <t>太平</t>
    <phoneticPr fontId="2" type="noConversion"/>
  </si>
  <si>
    <t>太平</t>
    <phoneticPr fontId="2" type="noConversion"/>
  </si>
  <si>
    <t>中银</t>
    <phoneticPr fontId="2" type="noConversion"/>
  </si>
  <si>
    <t>华泰</t>
    <phoneticPr fontId="2" type="noConversion"/>
  </si>
  <si>
    <t>国寿产险</t>
    <phoneticPr fontId="2" type="noConversion"/>
  </si>
  <si>
    <t>中银</t>
    <phoneticPr fontId="2" type="noConversion"/>
  </si>
  <si>
    <t>国寿产</t>
    <phoneticPr fontId="2" type="noConversion"/>
  </si>
  <si>
    <t>国寿产</t>
    <phoneticPr fontId="2" type="noConversion"/>
  </si>
  <si>
    <t>大地</t>
    <phoneticPr fontId="2" type="noConversion"/>
  </si>
  <si>
    <t>长安责任</t>
    <phoneticPr fontId="2" type="noConversion"/>
  </si>
  <si>
    <t>渤海</t>
    <phoneticPr fontId="2" type="noConversion"/>
  </si>
  <si>
    <t>安邦</t>
    <phoneticPr fontId="2" type="noConversion"/>
  </si>
  <si>
    <t>华安</t>
    <phoneticPr fontId="2" type="noConversion"/>
  </si>
  <si>
    <t>阳光</t>
    <phoneticPr fontId="2" type="noConversion"/>
  </si>
  <si>
    <t>中华</t>
  </si>
  <si>
    <t>附件二：</t>
    <phoneticPr fontId="2" type="noConversion"/>
  </si>
  <si>
    <t>填报单位：</t>
    <phoneticPr fontId="2" type="noConversion"/>
  </si>
  <si>
    <t xml:space="preserve">    单位：万元</t>
    <phoneticPr fontId="2" type="noConversion"/>
  </si>
  <si>
    <t>地区名称</t>
    <phoneticPr fontId="2" type="noConversion"/>
  </si>
  <si>
    <r>
      <t>保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费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入</t>
    </r>
    <phoneticPr fontId="2" type="noConversion"/>
  </si>
  <si>
    <r>
      <t>赔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款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出</t>
    </r>
    <phoneticPr fontId="2" type="noConversion"/>
  </si>
  <si>
    <t>企财险</t>
    <phoneticPr fontId="2" type="noConversion"/>
  </si>
  <si>
    <t>家财险</t>
    <phoneticPr fontId="2" type="noConversion"/>
  </si>
  <si>
    <t>工程险</t>
    <phoneticPr fontId="2" type="noConversion"/>
  </si>
  <si>
    <t>货运险</t>
    <phoneticPr fontId="2" type="noConversion"/>
  </si>
  <si>
    <t>责任险</t>
    <phoneticPr fontId="2" type="noConversion"/>
  </si>
  <si>
    <t>机动车
商业险</t>
    <phoneticPr fontId="2" type="noConversion"/>
  </si>
  <si>
    <t>机动车
交强险</t>
    <phoneticPr fontId="2" type="noConversion"/>
  </si>
  <si>
    <t>农业险</t>
    <phoneticPr fontId="2" type="noConversion"/>
  </si>
  <si>
    <t>信用
保证险</t>
    <phoneticPr fontId="2" type="noConversion"/>
  </si>
  <si>
    <t>意外险</t>
    <phoneticPr fontId="2" type="noConversion"/>
  </si>
  <si>
    <t>健康险</t>
    <phoneticPr fontId="2" type="noConversion"/>
  </si>
  <si>
    <t>其他险</t>
    <phoneticPr fontId="2" type="noConversion"/>
  </si>
  <si>
    <t>合计</t>
    <phoneticPr fontId="2" type="noConversion"/>
  </si>
  <si>
    <r>
      <t>同比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增长±</t>
    </r>
    <r>
      <rPr>
        <sz val="10"/>
        <rFont val="Times New Roman"/>
        <family val="1"/>
      </rPr>
      <t>%</t>
    </r>
    <phoneticPr fontId="2" type="noConversion"/>
  </si>
  <si>
    <r>
      <t>赔付率</t>
    </r>
    <r>
      <rPr>
        <sz val="10"/>
        <rFont val="Times New Roman"/>
        <family val="1"/>
      </rPr>
      <t>%</t>
    </r>
    <phoneticPr fontId="2" type="noConversion"/>
  </si>
  <si>
    <t>长沙市</t>
    <phoneticPr fontId="2" type="noConversion"/>
  </si>
  <si>
    <t>株洲市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</si>
  <si>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</si>
  <si>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</si>
  <si>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</si>
  <si>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</si>
  <si>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</si>
  <si>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</si>
  <si>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永州市</t>
    <phoneticPr fontId="2" type="noConversion"/>
  </si>
  <si>
    <t>郴州市</t>
    <phoneticPr fontId="2" type="noConversion"/>
  </si>
  <si>
    <t>益阳市</t>
    <phoneticPr fontId="2" type="noConversion"/>
  </si>
  <si>
    <t>娄底市</t>
    <phoneticPr fontId="2" type="noConversion"/>
  </si>
  <si>
    <t>怀化市</t>
    <phoneticPr fontId="2" type="noConversion"/>
  </si>
  <si>
    <t>湘西自治州</t>
    <phoneticPr fontId="2" type="noConversion"/>
  </si>
  <si>
    <t>英大</t>
    <phoneticPr fontId="2" type="noConversion"/>
  </si>
  <si>
    <t>英大</t>
    <phoneticPr fontId="2" type="noConversion"/>
  </si>
  <si>
    <t>附件二：</t>
    <phoneticPr fontId="2" type="noConversion"/>
  </si>
  <si>
    <t>填报单位：</t>
    <phoneticPr fontId="2" type="noConversion"/>
  </si>
  <si>
    <t xml:space="preserve">    单位：万元</t>
    <phoneticPr fontId="2" type="noConversion"/>
  </si>
  <si>
    <t>地区名称</t>
    <phoneticPr fontId="2" type="noConversion"/>
  </si>
  <si>
    <r>
      <t>保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费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入</t>
    </r>
    <phoneticPr fontId="2" type="noConversion"/>
  </si>
  <si>
    <r>
      <t>赔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款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出</t>
    </r>
    <phoneticPr fontId="2" type="noConversion"/>
  </si>
  <si>
    <t>企财险</t>
    <phoneticPr fontId="2" type="noConversion"/>
  </si>
  <si>
    <t>家财险</t>
    <phoneticPr fontId="2" type="noConversion"/>
  </si>
  <si>
    <t>工程险</t>
    <phoneticPr fontId="2" type="noConversion"/>
  </si>
  <si>
    <t>货运险</t>
    <phoneticPr fontId="2" type="noConversion"/>
  </si>
  <si>
    <t>责任险</t>
    <phoneticPr fontId="2" type="noConversion"/>
  </si>
  <si>
    <t>机动车
商业险</t>
    <phoneticPr fontId="2" type="noConversion"/>
  </si>
  <si>
    <t>机动车
交强险</t>
    <phoneticPr fontId="2" type="noConversion"/>
  </si>
  <si>
    <t>农业险</t>
    <phoneticPr fontId="2" type="noConversion"/>
  </si>
  <si>
    <t>信用
保证险</t>
    <phoneticPr fontId="2" type="noConversion"/>
  </si>
  <si>
    <t>意外险</t>
    <phoneticPr fontId="2" type="noConversion"/>
  </si>
  <si>
    <t>健康险</t>
    <phoneticPr fontId="2" type="noConversion"/>
  </si>
  <si>
    <t>其他险</t>
    <phoneticPr fontId="2" type="noConversion"/>
  </si>
  <si>
    <t>合计</t>
    <phoneticPr fontId="2" type="noConversion"/>
  </si>
  <si>
    <r>
      <t>同比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增长±</t>
    </r>
    <r>
      <rPr>
        <sz val="10"/>
        <rFont val="Times New Roman"/>
        <family val="1"/>
      </rPr>
      <t>%</t>
    </r>
    <phoneticPr fontId="2" type="noConversion"/>
  </si>
  <si>
    <r>
      <t>赔付率</t>
    </r>
    <r>
      <rPr>
        <sz val="10"/>
        <rFont val="Times New Roman"/>
        <family val="1"/>
      </rPr>
      <t>%</t>
    </r>
    <phoneticPr fontId="2" type="noConversion"/>
  </si>
  <si>
    <t>长沙市</t>
    <phoneticPr fontId="2" type="noConversion"/>
  </si>
  <si>
    <t>株洲市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</si>
  <si>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</si>
  <si>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</si>
  <si>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</si>
  <si>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</si>
  <si>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</si>
  <si>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</si>
  <si>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永州市</t>
    <phoneticPr fontId="2" type="noConversion"/>
  </si>
  <si>
    <t>郴州市</t>
    <phoneticPr fontId="2" type="noConversion"/>
  </si>
  <si>
    <t>益阳市</t>
    <phoneticPr fontId="2" type="noConversion"/>
  </si>
  <si>
    <t>娄底市</t>
    <phoneticPr fontId="2" type="noConversion"/>
  </si>
  <si>
    <t>怀化市</t>
    <phoneticPr fontId="2" type="noConversion"/>
  </si>
  <si>
    <t>湘西自治州</t>
    <phoneticPr fontId="2" type="noConversion"/>
  </si>
  <si>
    <t>出口信用</t>
    <phoneticPr fontId="2" type="noConversion"/>
  </si>
  <si>
    <t>出口信用</t>
    <phoneticPr fontId="2" type="noConversion"/>
  </si>
  <si>
    <t>民安</t>
    <phoneticPr fontId="2" type="noConversion"/>
  </si>
  <si>
    <t>出口信用</t>
    <phoneticPr fontId="2" type="noConversion"/>
  </si>
  <si>
    <t>中华联合</t>
    <phoneticPr fontId="2" type="noConversion"/>
  </si>
  <si>
    <t>中华联合</t>
    <phoneticPr fontId="2" type="noConversion"/>
  </si>
  <si>
    <t>大地</t>
    <phoneticPr fontId="2" type="noConversion"/>
  </si>
  <si>
    <t>英大</t>
    <phoneticPr fontId="2" type="noConversion"/>
  </si>
  <si>
    <t>紫金</t>
    <phoneticPr fontId="2" type="noConversion"/>
  </si>
  <si>
    <t>国寿产</t>
    <phoneticPr fontId="2" type="noConversion"/>
  </si>
  <si>
    <t xml:space="preserve"> </t>
    <phoneticPr fontId="2" type="noConversion"/>
  </si>
  <si>
    <t>长安责任</t>
    <phoneticPr fontId="2" type="noConversion"/>
  </si>
  <si>
    <t>其中：
电销业务</t>
  </si>
  <si>
    <t>其中：
电销业务</t>
    <phoneticPr fontId="2" type="noConversion"/>
  </si>
  <si>
    <t>电销</t>
    <phoneticPr fontId="2" type="noConversion"/>
  </si>
  <si>
    <t>电销</t>
    <phoneticPr fontId="2" type="noConversion"/>
  </si>
  <si>
    <t>电销</t>
    <phoneticPr fontId="2" type="noConversion"/>
  </si>
  <si>
    <t>电销</t>
    <phoneticPr fontId="2" type="noConversion"/>
  </si>
  <si>
    <t>紫金</t>
    <phoneticPr fontId="2" type="noConversion"/>
  </si>
  <si>
    <t>华泰</t>
    <phoneticPr fontId="2" type="noConversion"/>
  </si>
  <si>
    <t>英大</t>
    <phoneticPr fontId="2" type="noConversion"/>
  </si>
  <si>
    <t>紫金</t>
    <phoneticPr fontId="2" type="noConversion"/>
  </si>
  <si>
    <t>紫金</t>
    <phoneticPr fontId="2" type="noConversion"/>
  </si>
  <si>
    <t>电销</t>
    <phoneticPr fontId="2" type="noConversion"/>
  </si>
  <si>
    <t>长安责任</t>
    <phoneticPr fontId="2" type="noConversion"/>
  </si>
  <si>
    <t>永州市</t>
    <phoneticPr fontId="2" type="noConversion"/>
  </si>
  <si>
    <t>永诚</t>
    <phoneticPr fontId="2" type="noConversion"/>
  </si>
  <si>
    <t>太平</t>
    <phoneticPr fontId="2" type="noConversion"/>
  </si>
  <si>
    <t>国寿财</t>
    <phoneticPr fontId="2" type="noConversion"/>
  </si>
  <si>
    <t>紫金</t>
    <phoneticPr fontId="2" type="noConversion"/>
  </si>
  <si>
    <t>永诚</t>
    <phoneticPr fontId="2" type="noConversion"/>
  </si>
  <si>
    <t>电销</t>
    <phoneticPr fontId="2" type="noConversion"/>
  </si>
  <si>
    <t>英大</t>
    <phoneticPr fontId="2" type="noConversion"/>
  </si>
  <si>
    <t>太平</t>
    <phoneticPr fontId="2" type="noConversion"/>
  </si>
  <si>
    <t>华安</t>
    <phoneticPr fontId="2" type="noConversion"/>
  </si>
  <si>
    <t>信达</t>
    <phoneticPr fontId="2" type="noConversion"/>
  </si>
  <si>
    <r>
      <rPr>
        <sz val="8"/>
        <rFont val="宋体"/>
        <family val="3"/>
        <charset val="134"/>
      </rPr>
      <t>平安</t>
    </r>
    <phoneticPr fontId="2" type="noConversion"/>
  </si>
  <si>
    <r>
      <rPr>
        <sz val="8"/>
        <rFont val="宋体"/>
        <family val="3"/>
        <charset val="134"/>
      </rPr>
      <t>人保</t>
    </r>
    <phoneticPr fontId="2" type="noConversion"/>
  </si>
  <si>
    <t>众诚</t>
    <phoneticPr fontId="2" type="noConversion"/>
  </si>
  <si>
    <t>人保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</si>
</sst>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.0_ "/>
  </numFmts>
  <fonts count="36">
    <font>
      <sz val="6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8"/>
      <name val="隶书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9"/>
      <name val="Times New Roman"/>
      <family val="1"/>
    </font>
    <font>
      <b/>
      <sz val="8"/>
      <name val="黑体"/>
      <family val="3"/>
      <charset val="134"/>
    </font>
    <font>
      <sz val="8"/>
      <name val="黑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b/>
      <sz val="6"/>
      <name val="黑体"/>
      <family val="3"/>
      <charset val="134"/>
    </font>
    <font>
      <sz val="8"/>
      <color indexed="8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rgb="FFFF0000"/>
      <name val="Times New Roman"/>
      <family val="1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6"/>
      <name val="Times New Roman"/>
      <family val="1"/>
    </font>
    <font>
      <sz val="9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 applyNumberFormat="0" applyFont="0" applyFill="0" applyBorder="0" applyProtection="0">
      <alignment horizontal="center" vertical="center" wrapText="1"/>
    </xf>
    <xf numFmtId="9" fontId="1" fillId="0" borderId="0" applyFont="0" applyFill="0" applyBorder="0" applyAlignment="0" applyProtection="0"/>
    <xf numFmtId="0" fontId="27" fillId="0" borderId="0">
      <alignment vertical="center"/>
    </xf>
  </cellStyleXfs>
  <cellXfs count="144">
    <xf numFmtId="0" fontId="0" fillId="0" borderId="0" xfId="0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8" fontId="0" fillId="0" borderId="0" xfId="0" applyNumberForma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9" fillId="0" borderId="1" xfId="0" applyNumberFormat="1" applyFont="1" applyBorder="1">
      <alignment horizontal="center" vertical="center" wrapText="1"/>
    </xf>
    <xf numFmtId="178" fontId="2" fillId="0" borderId="1" xfId="0" applyNumberFormat="1" applyFont="1" applyBorder="1">
      <alignment horizontal="center" vertical="center" wrapText="1"/>
    </xf>
    <xf numFmtId="178" fontId="2" fillId="2" borderId="1" xfId="0" applyNumberFormat="1" applyFont="1" applyFill="1" applyBorder="1">
      <alignment horizontal="center" vertical="center" wrapText="1"/>
    </xf>
    <xf numFmtId="0" fontId="2" fillId="0" borderId="1" xfId="0" applyFont="1" applyBorder="1">
      <alignment horizontal="center" vertical="center" wrapText="1"/>
    </xf>
    <xf numFmtId="10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>
      <alignment horizontal="center" vertical="center" wrapText="1"/>
    </xf>
    <xf numFmtId="0" fontId="2" fillId="2" borderId="1" xfId="0" applyFont="1" applyFill="1" applyBorder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/>
    <xf numFmtId="0" fontId="2" fillId="0" borderId="1" xfId="0" applyFont="1" applyBorder="1" applyAlignment="1"/>
    <xf numFmtId="178" fontId="2" fillId="3" borderId="1" xfId="0" applyNumberFormat="1" applyFont="1" applyFill="1" applyBorder="1" applyAlignment="1"/>
    <xf numFmtId="178" fontId="2" fillId="0" borderId="1" xfId="0" applyNumberFormat="1" applyFont="1" applyBorder="1" applyAlignment="1"/>
    <xf numFmtId="178" fontId="2" fillId="0" borderId="1" xfId="0" applyNumberFormat="1" applyFont="1" applyFill="1" applyBorder="1" applyAlignment="1"/>
    <xf numFmtId="0" fontId="9" fillId="0" borderId="1" xfId="0" applyFont="1" applyBorder="1" applyAlignment="1"/>
    <xf numFmtId="178" fontId="2" fillId="2" borderId="1" xfId="0" applyNumberFormat="1" applyFont="1" applyFill="1" applyBorder="1" applyAlignment="1"/>
    <xf numFmtId="176" fontId="19" fillId="0" borderId="1" xfId="2" applyNumberFormat="1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/>
    <xf numFmtId="178" fontId="20" fillId="2" borderId="3" xfId="0" applyNumberFormat="1" applyFont="1" applyFill="1" applyBorder="1" applyAlignment="1">
      <alignment horizontal="center" vertical="center"/>
    </xf>
    <xf numFmtId="0" fontId="21" fillId="0" borderId="0" xfId="0" applyFont="1">
      <alignment horizontal="center" vertical="center" wrapText="1"/>
    </xf>
    <xf numFmtId="178" fontId="23" fillId="2" borderId="3" xfId="0" applyNumberFormat="1" applyFont="1" applyFill="1" applyBorder="1" applyAlignment="1">
      <alignment horizontal="center" vertical="center"/>
    </xf>
    <xf numFmtId="0" fontId="0" fillId="0" borderId="1" xfId="0" applyBorder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" fillId="5" borderId="1" xfId="0" applyFont="1" applyFill="1" applyBorder="1">
      <alignment horizontal="center" vertical="center" wrapText="1"/>
    </xf>
    <xf numFmtId="178" fontId="13" fillId="5" borderId="1" xfId="0" applyNumberFormat="1" applyFont="1" applyFill="1" applyBorder="1" applyAlignment="1">
      <alignment horizontal="center" vertical="center"/>
    </xf>
    <xf numFmtId="178" fontId="18" fillId="6" borderId="1" xfId="0" applyNumberFormat="1" applyFont="1" applyFill="1" applyBorder="1" applyAlignment="1"/>
    <xf numFmtId="177" fontId="28" fillId="0" borderId="1" xfId="0" applyNumberFormat="1" applyFont="1" applyBorder="1" applyAlignment="1"/>
    <xf numFmtId="178" fontId="9" fillId="0" borderId="1" xfId="0" applyNumberFormat="1" applyFont="1" applyBorder="1" applyAlignment="1"/>
    <xf numFmtId="178" fontId="2" fillId="7" borderId="1" xfId="0" applyNumberFormat="1" applyFont="1" applyFill="1" applyBorder="1" applyAlignment="1"/>
    <xf numFmtId="178" fontId="9" fillId="0" borderId="1" xfId="0" applyNumberFormat="1" applyFont="1" applyFill="1" applyBorder="1" applyAlignment="1"/>
    <xf numFmtId="0" fontId="13" fillId="5" borderId="1" xfId="0" applyFont="1" applyFill="1" applyBorder="1" applyAlignment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/>
    </xf>
    <xf numFmtId="178" fontId="13" fillId="5" borderId="1" xfId="0" applyNumberFormat="1" applyFont="1" applyFill="1" applyBorder="1" applyAlignment="1">
      <alignment horizontal="center" vertical="center" wrapText="1"/>
    </xf>
    <xf numFmtId="176" fontId="13" fillId="5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/>
    </xf>
    <xf numFmtId="0" fontId="14" fillId="5" borderId="0" xfId="0" applyFont="1" applyFill="1" applyBorder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78" fontId="12" fillId="8" borderId="1" xfId="0" applyNumberFormat="1" applyFont="1" applyFill="1" applyBorder="1" applyAlignment="1">
      <alignment horizontal="center" vertical="center" wrapText="1"/>
    </xf>
    <xf numFmtId="178" fontId="13" fillId="8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 wrapText="1"/>
    </xf>
    <xf numFmtId="178" fontId="12" fillId="8" borderId="1" xfId="0" applyNumberFormat="1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/>
    </xf>
    <xf numFmtId="178" fontId="10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/>
    </xf>
    <xf numFmtId="178" fontId="13" fillId="8" borderId="1" xfId="0" applyNumberFormat="1" applyFont="1" applyFill="1" applyBorder="1" applyAlignment="1">
      <alignment horizontal="center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176" fontId="15" fillId="8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horizontal="center" vertical="center" wrapText="1"/>
    </xf>
    <xf numFmtId="178" fontId="2" fillId="0" borderId="0" xfId="0" applyNumberFormat="1" applyFont="1">
      <alignment horizontal="center" vertical="center" wrapText="1"/>
    </xf>
    <xf numFmtId="178" fontId="13" fillId="0" borderId="0" xfId="0" applyNumberFormat="1" applyFont="1">
      <alignment horizontal="center" vertical="center" wrapText="1"/>
    </xf>
    <xf numFmtId="0" fontId="13" fillId="0" borderId="0" xfId="0" applyFont="1">
      <alignment horizontal="center" vertical="center" wrapText="1"/>
    </xf>
    <xf numFmtId="178" fontId="13" fillId="2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/>
    <xf numFmtId="176" fontId="2" fillId="2" borderId="1" xfId="0" applyNumberFormat="1" applyFont="1" applyFill="1" applyBorder="1" applyAlignment="1"/>
    <xf numFmtId="177" fontId="2" fillId="2" borderId="1" xfId="0" applyNumberFormat="1" applyFont="1" applyFill="1" applyBorder="1" applyAlignment="1"/>
    <xf numFmtId="176" fontId="2" fillId="5" borderId="1" xfId="0" applyNumberFormat="1" applyFont="1" applyFill="1" applyBorder="1" applyAlignment="1"/>
    <xf numFmtId="0" fontId="1" fillId="0" borderId="0" xfId="0" applyFont="1" applyAlignment="1"/>
    <xf numFmtId="10" fontId="2" fillId="0" borderId="1" xfId="0" applyNumberFormat="1" applyFont="1" applyBorder="1" applyAlignment="1"/>
    <xf numFmtId="176" fontId="2" fillId="9" borderId="1" xfId="0" applyNumberFormat="1" applyFont="1" applyFill="1" applyBorder="1" applyAlignment="1"/>
    <xf numFmtId="177" fontId="2" fillId="0" borderId="1" xfId="0" applyNumberFormat="1" applyFont="1" applyBorder="1" applyAlignment="1"/>
    <xf numFmtId="177" fontId="2" fillId="9" borderId="1" xfId="0" applyNumberFormat="1" applyFont="1" applyFill="1" applyBorder="1" applyAlignment="1"/>
    <xf numFmtId="177" fontId="29" fillId="2" borderId="1" xfId="0" applyNumberFormat="1" applyFont="1" applyFill="1" applyBorder="1" applyAlignment="1"/>
    <xf numFmtId="177" fontId="29" fillId="0" borderId="1" xfId="0" applyNumberFormat="1" applyFont="1" applyBorder="1" applyAlignment="1"/>
    <xf numFmtId="177" fontId="2" fillId="5" borderId="1" xfId="0" applyNumberFormat="1" applyFont="1" applyFill="1" applyBorder="1" applyAlignment="1"/>
    <xf numFmtId="176" fontId="1" fillId="0" borderId="1" xfId="0" applyNumberFormat="1" applyFont="1" applyBorder="1" applyAlignment="1"/>
    <xf numFmtId="176" fontId="29" fillId="0" borderId="1" xfId="0" applyNumberFormat="1" applyFont="1" applyBorder="1" applyAlignment="1"/>
    <xf numFmtId="176" fontId="30" fillId="0" borderId="0" xfId="0" applyNumberFormat="1" applyFont="1" applyAlignment="1"/>
    <xf numFmtId="176" fontId="29" fillId="2" borderId="1" xfId="0" applyNumberFormat="1" applyFont="1" applyFill="1" applyBorder="1" applyAlignment="1"/>
    <xf numFmtId="178" fontId="29" fillId="0" borderId="1" xfId="0" applyNumberFormat="1" applyFont="1" applyBorder="1" applyAlignment="1"/>
    <xf numFmtId="178" fontId="29" fillId="2" borderId="1" xfId="0" applyNumberFormat="1" applyFont="1" applyFill="1" applyBorder="1" applyAlignment="1"/>
    <xf numFmtId="176" fontId="9" fillId="0" borderId="1" xfId="0" applyNumberFormat="1" applyFont="1" applyBorder="1" applyAlignment="1"/>
    <xf numFmtId="176" fontId="9" fillId="7" borderId="1" xfId="0" applyNumberFormat="1" applyFont="1" applyFill="1" applyBorder="1" applyAlignment="1"/>
    <xf numFmtId="177" fontId="9" fillId="7" borderId="1" xfId="0" applyNumberFormat="1" applyFont="1" applyFill="1" applyBorder="1" applyAlignment="1"/>
    <xf numFmtId="178" fontId="2" fillId="9" borderId="1" xfId="0" applyNumberFormat="1" applyFont="1" applyFill="1" applyBorder="1" applyAlignment="1"/>
    <xf numFmtId="176" fontId="31" fillId="0" borderId="1" xfId="0" applyNumberFormat="1" applyFont="1" applyBorder="1" applyAlignment="1"/>
    <xf numFmtId="10" fontId="29" fillId="0" borderId="1" xfId="0" applyNumberFormat="1" applyFont="1" applyBorder="1" applyAlignment="1"/>
    <xf numFmtId="178" fontId="31" fillId="0" borderId="1" xfId="0" applyNumberFormat="1" applyFont="1" applyBorder="1" applyAlignment="1"/>
    <xf numFmtId="178" fontId="29" fillId="7" borderId="1" xfId="0" applyNumberFormat="1" applyFont="1" applyFill="1" applyBorder="1" applyAlignment="1"/>
    <xf numFmtId="177" fontId="29" fillId="7" borderId="1" xfId="0" applyNumberFormat="1" applyFont="1" applyFill="1" applyBorder="1" applyAlignment="1"/>
    <xf numFmtId="176" fontId="2" fillId="0" borderId="0" xfId="0" applyNumberFormat="1" applyFont="1">
      <alignment horizontal="center" vertical="center" wrapText="1"/>
    </xf>
    <xf numFmtId="178" fontId="32" fillId="0" borderId="0" xfId="0" applyNumberFormat="1" applyFont="1">
      <alignment horizontal="center" vertical="center" wrapText="1"/>
    </xf>
    <xf numFmtId="0" fontId="13" fillId="0" borderId="1" xfId="0" applyFont="1" applyBorder="1">
      <alignment horizontal="center" vertical="center" wrapText="1"/>
    </xf>
    <xf numFmtId="0" fontId="27" fillId="0" borderId="0" xfId="2">
      <alignment vertical="center"/>
    </xf>
    <xf numFmtId="178" fontId="16" fillId="2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34" fillId="5" borderId="0" xfId="0" applyFont="1" applyFill="1" applyBorder="1">
      <alignment horizontal="center" vertical="center" wrapText="1"/>
    </xf>
    <xf numFmtId="10" fontId="9" fillId="5" borderId="1" xfId="1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178" fontId="12" fillId="10" borderId="1" xfId="0" applyNumberFormat="1" applyFont="1" applyFill="1" applyBorder="1" applyAlignment="1">
      <alignment horizontal="center" vertical="center" wrapText="1"/>
    </xf>
    <xf numFmtId="178" fontId="12" fillId="10" borderId="1" xfId="0" applyNumberFormat="1" applyFont="1" applyFill="1" applyBorder="1" applyAlignment="1">
      <alignment horizontal="center" vertical="center"/>
    </xf>
    <xf numFmtId="176" fontId="12" fillId="10" borderId="1" xfId="0" applyNumberFormat="1" applyFont="1" applyFill="1" applyBorder="1" applyAlignment="1">
      <alignment horizontal="center" vertical="center"/>
    </xf>
    <xf numFmtId="178" fontId="13" fillId="10" borderId="1" xfId="0" applyNumberFormat="1" applyFont="1" applyFill="1" applyBorder="1" applyAlignment="1">
      <alignment horizontal="center" vertical="center"/>
    </xf>
    <xf numFmtId="176" fontId="13" fillId="10" borderId="1" xfId="0" applyNumberFormat="1" applyFont="1" applyFill="1" applyBorder="1" applyAlignment="1">
      <alignment horizontal="center" vertical="center"/>
    </xf>
    <xf numFmtId="0" fontId="0" fillId="10" borderId="0" xfId="0" applyFill="1" applyBorder="1">
      <alignment horizontal="center" vertical="center" wrapText="1"/>
    </xf>
    <xf numFmtId="4" fontId="35" fillId="3" borderId="1" xfId="0" applyNumberFormat="1" applyFont="1" applyFill="1" applyBorder="1" applyAlignment="1">
      <alignment horizontal="right" vertical="center" wrapText="1"/>
    </xf>
    <xf numFmtId="176" fontId="35" fillId="0" borderId="1" xfId="0" applyNumberFormat="1" applyFont="1" applyBorder="1" applyAlignment="1"/>
    <xf numFmtId="178" fontId="13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textRotation="255" wrapText="1"/>
    </xf>
    <xf numFmtId="0" fontId="10" fillId="0" borderId="15" xfId="0" applyFont="1" applyFill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B41" sqref="B41"/>
    </sheetView>
  </sheetViews>
  <sheetFormatPr defaultRowHeight="9"/>
  <cols>
    <col min="1" max="1" width="17" customWidth="1"/>
    <col min="2" max="2" width="16" customWidth="1"/>
    <col min="3" max="3" width="9.5" customWidth="1"/>
    <col min="4" max="4" width="6.75" customWidth="1"/>
    <col min="5" max="5" width="7.75" customWidth="1"/>
    <col min="6" max="6" width="8" customWidth="1"/>
    <col min="7" max="7" width="15.25" customWidth="1"/>
    <col min="8" max="8" width="15" customWidth="1"/>
    <col min="9" max="9" width="14" customWidth="1"/>
    <col min="10" max="10" width="13.75" customWidth="1"/>
    <col min="11" max="11" width="9.5" customWidth="1"/>
    <col min="12" max="12" width="11.5" customWidth="1"/>
    <col min="13" max="13" width="9.75" customWidth="1"/>
    <col min="14" max="14" width="15" customWidth="1"/>
    <col min="15" max="15" width="14.25" customWidth="1"/>
    <col min="23" max="23" width="12.25" customWidth="1"/>
    <col min="24" max="24" width="9.25" customWidth="1"/>
    <col min="25" max="25" width="7.25" customWidth="1"/>
    <col min="26" max="26" width="9.5" customWidth="1"/>
    <col min="27" max="27" width="9.75" customWidth="1"/>
    <col min="28" max="28" width="10" customWidth="1"/>
    <col min="29" max="29" width="14.75" customWidth="1"/>
    <col min="30" max="30" width="12.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5.8195499999999996</v>
      </c>
      <c r="C6" s="9"/>
      <c r="D6" s="9"/>
      <c r="E6" s="9"/>
      <c r="F6" s="9">
        <v>235.6788</v>
      </c>
      <c r="G6" s="10">
        <v>1393.684452</v>
      </c>
      <c r="H6" s="10">
        <v>279.25453900000002</v>
      </c>
      <c r="I6" s="10"/>
      <c r="J6" s="10"/>
      <c r="K6" s="10">
        <v>1.1685639999999999</v>
      </c>
      <c r="L6" s="10">
        <v>3.5843029999999998</v>
      </c>
      <c r="M6" s="9"/>
      <c r="N6" s="9">
        <v>1919.1902080000002</v>
      </c>
      <c r="O6" s="42"/>
      <c r="P6" s="25"/>
      <c r="Q6" s="25"/>
      <c r="R6" s="25"/>
      <c r="S6" s="25"/>
      <c r="T6" s="25"/>
      <c r="U6" s="25">
        <v>157.33790599999998</v>
      </c>
      <c r="V6" s="25">
        <v>37.736687000000003</v>
      </c>
      <c r="W6" s="25"/>
      <c r="X6" s="25"/>
      <c r="Y6" s="25"/>
      <c r="Z6" s="25"/>
      <c r="AA6" s="25"/>
      <c r="AB6" s="25">
        <v>195.07459299999999</v>
      </c>
      <c r="AC6" s="115">
        <v>0.10164422066496911</v>
      </c>
      <c r="AD6" s="29"/>
    </row>
    <row r="7" spans="1:30" ht="12">
      <c r="A7" s="7" t="s">
        <v>22</v>
      </c>
      <c r="B7" s="8"/>
      <c r="C7" s="9"/>
      <c r="D7" s="9"/>
      <c r="E7" s="9"/>
      <c r="F7" s="9"/>
      <c r="G7" s="10"/>
      <c r="H7" s="10"/>
      <c r="I7" s="10"/>
      <c r="J7" s="10"/>
      <c r="K7" s="10"/>
      <c r="L7" s="10"/>
      <c r="M7" s="9"/>
      <c r="N7" s="9"/>
      <c r="O7" s="42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2"/>
      <c r="AD7" s="29"/>
    </row>
    <row r="8" spans="1:30" ht="12">
      <c r="A8" s="7" t="s">
        <v>23</v>
      </c>
      <c r="B8" s="8"/>
      <c r="C8" s="9"/>
      <c r="D8" s="9"/>
      <c r="E8" s="9"/>
      <c r="F8" s="9"/>
      <c r="G8" s="10"/>
      <c r="H8" s="10"/>
      <c r="I8" s="10"/>
      <c r="J8" s="10"/>
      <c r="K8" s="10"/>
      <c r="L8" s="10"/>
      <c r="M8" s="9"/>
      <c r="N8" s="9"/>
      <c r="O8" s="42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12"/>
      <c r="AD8" s="29"/>
    </row>
    <row r="9" spans="1:30" ht="12">
      <c r="A9" s="7" t="s">
        <v>24</v>
      </c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9"/>
      <c r="N9" s="9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12"/>
      <c r="AD9" s="29"/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/>
      <c r="O10" s="24"/>
      <c r="P10" s="26"/>
      <c r="Q10" s="26"/>
      <c r="R10" s="26"/>
      <c r="S10" s="26"/>
      <c r="T10" s="26"/>
      <c r="U10" s="27"/>
      <c r="V10" s="27"/>
      <c r="W10" s="27"/>
      <c r="X10" s="27"/>
      <c r="Y10" s="27"/>
      <c r="Z10" s="27"/>
      <c r="AA10" s="27"/>
      <c r="AB10" s="26"/>
      <c r="AC10" s="12"/>
      <c r="AD10" s="29"/>
    </row>
    <row r="11" spans="1:30" ht="12">
      <c r="A11" s="7" t="s">
        <v>26</v>
      </c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9"/>
      <c r="N11" s="9"/>
      <c r="O11" s="24"/>
      <c r="P11" s="26"/>
      <c r="Q11" s="26"/>
      <c r="R11" s="26"/>
      <c r="S11" s="26"/>
      <c r="T11" s="26"/>
      <c r="U11" s="27"/>
      <c r="V11" s="27"/>
      <c r="W11" s="27"/>
      <c r="X11" s="27"/>
      <c r="Y11" s="27"/>
      <c r="Z11" s="27"/>
      <c r="AA11" s="27"/>
      <c r="AB11" s="26"/>
      <c r="AC11" s="12"/>
      <c r="AD11" s="29"/>
    </row>
    <row r="12" spans="1:30" ht="12">
      <c r="A12" s="7" t="s">
        <v>27</v>
      </c>
      <c r="B12" s="8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9"/>
      <c r="N12" s="9"/>
      <c r="O12" s="24"/>
      <c r="P12" s="26"/>
      <c r="Q12" s="26"/>
      <c r="R12" s="26"/>
      <c r="S12" s="26"/>
      <c r="T12" s="26"/>
      <c r="U12" s="27"/>
      <c r="V12" s="27"/>
      <c r="W12" s="27"/>
      <c r="X12" s="27"/>
      <c r="Y12" s="27"/>
      <c r="Z12" s="27"/>
      <c r="AA12" s="27"/>
      <c r="AB12" s="26"/>
      <c r="AC12" s="12"/>
      <c r="AD12" s="29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24"/>
      <c r="P13" s="26"/>
      <c r="Q13" s="26"/>
      <c r="R13" s="26"/>
      <c r="S13" s="26"/>
      <c r="T13" s="26"/>
      <c r="U13" s="27"/>
      <c r="V13" s="27"/>
      <c r="W13" s="27"/>
      <c r="X13" s="27"/>
      <c r="Y13" s="27"/>
      <c r="Z13" s="27"/>
      <c r="AA13" s="27"/>
      <c r="AB13" s="26"/>
      <c r="AC13" s="12"/>
      <c r="AD13" s="29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/>
      <c r="O14" s="24"/>
      <c r="P14" s="26"/>
      <c r="Q14" s="26"/>
      <c r="R14" s="26"/>
      <c r="S14" s="26"/>
      <c r="T14" s="26"/>
      <c r="U14" s="27"/>
      <c r="V14" s="27"/>
      <c r="W14" s="27"/>
      <c r="X14" s="27"/>
      <c r="Y14" s="27"/>
      <c r="Z14" s="27"/>
      <c r="AA14" s="27"/>
      <c r="AB14" s="26"/>
      <c r="AC14" s="12"/>
      <c r="AD14" s="29"/>
    </row>
    <row r="15" spans="1:30" ht="12">
      <c r="A15" s="7" t="s">
        <v>30</v>
      </c>
      <c r="B15" s="8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9"/>
      <c r="N15" s="9"/>
      <c r="O15" s="24"/>
      <c r="P15" s="26"/>
      <c r="Q15" s="26"/>
      <c r="R15" s="26"/>
      <c r="S15" s="26"/>
      <c r="T15" s="26"/>
      <c r="U15" s="27"/>
      <c r="V15" s="27"/>
      <c r="W15" s="27"/>
      <c r="X15" s="27"/>
      <c r="Y15" s="27"/>
      <c r="Z15" s="27"/>
      <c r="AA15" s="27"/>
      <c r="AB15" s="26"/>
      <c r="AC15" s="12"/>
      <c r="AD15" s="29"/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/>
      <c r="O16" s="24"/>
      <c r="P16" s="26"/>
      <c r="Q16" s="26"/>
      <c r="R16" s="26"/>
      <c r="S16" s="26"/>
      <c r="T16" s="26"/>
      <c r="U16" s="27"/>
      <c r="V16" s="27"/>
      <c r="W16" s="27"/>
      <c r="X16" s="27"/>
      <c r="Y16" s="27"/>
      <c r="Z16" s="27"/>
      <c r="AA16" s="27"/>
      <c r="AB16" s="26"/>
      <c r="AC16" s="12"/>
      <c r="AD16" s="29"/>
    </row>
    <row r="17" spans="1:30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/>
      <c r="O17" s="24"/>
      <c r="P17" s="26"/>
      <c r="Q17" s="26"/>
      <c r="R17" s="26"/>
      <c r="S17" s="26"/>
      <c r="T17" s="26"/>
      <c r="U17" s="27"/>
      <c r="V17" s="27"/>
      <c r="W17" s="27"/>
      <c r="X17" s="27"/>
      <c r="Y17" s="27"/>
      <c r="Z17" s="27"/>
      <c r="AA17" s="27"/>
      <c r="AB17" s="26"/>
      <c r="AC17" s="12"/>
      <c r="AD17" s="29"/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/>
      <c r="O18" s="24"/>
      <c r="P18" s="26"/>
      <c r="Q18" s="26"/>
      <c r="R18" s="26"/>
      <c r="S18" s="26"/>
      <c r="T18" s="26"/>
      <c r="U18" s="27"/>
      <c r="V18" s="27"/>
      <c r="W18" s="27"/>
      <c r="X18" s="27"/>
      <c r="Y18" s="27"/>
      <c r="Z18" s="27"/>
      <c r="AA18" s="27"/>
      <c r="AB18" s="26"/>
      <c r="AC18" s="12"/>
      <c r="AD18" s="29"/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24"/>
      <c r="P19" s="26"/>
      <c r="Q19" s="26"/>
      <c r="R19" s="26"/>
      <c r="S19" s="26"/>
      <c r="T19" s="26"/>
      <c r="U19" s="27"/>
      <c r="V19" s="27"/>
      <c r="W19" s="27"/>
      <c r="X19" s="27"/>
      <c r="Y19" s="27"/>
      <c r="Z19" s="27"/>
      <c r="AA19" s="27"/>
      <c r="AB19" s="26"/>
      <c r="AC19" s="12"/>
      <c r="AD19" s="29"/>
    </row>
    <row r="20" spans="1:30" ht="12">
      <c r="A20" s="7" t="s">
        <v>18</v>
      </c>
      <c r="B20" s="9">
        <v>5.8195499999999996</v>
      </c>
      <c r="C20" s="9"/>
      <c r="D20" s="9"/>
      <c r="E20" s="9"/>
      <c r="F20" s="9">
        <v>235.6788</v>
      </c>
      <c r="G20" s="10">
        <v>1393.684452</v>
      </c>
      <c r="H20" s="10">
        <v>279.25453900000002</v>
      </c>
      <c r="I20" s="10"/>
      <c r="J20" s="10"/>
      <c r="K20" s="10">
        <v>1.1685639999999999</v>
      </c>
      <c r="L20" s="10">
        <v>3.5843029999999998</v>
      </c>
      <c r="M20" s="9"/>
      <c r="N20" s="9">
        <v>1919.1902080000002</v>
      </c>
      <c r="O20" s="28"/>
      <c r="P20" s="26"/>
      <c r="Q20" s="26"/>
      <c r="R20" s="26"/>
      <c r="S20" s="26"/>
      <c r="T20" s="26"/>
      <c r="U20" s="27">
        <v>157.33790599999998</v>
      </c>
      <c r="V20" s="27">
        <v>37.736687000000003</v>
      </c>
      <c r="W20" s="27"/>
      <c r="X20" s="27"/>
      <c r="Y20" s="27"/>
      <c r="Z20" s="27"/>
      <c r="AA20" s="27"/>
      <c r="AB20" s="26">
        <v>195.07459299999999</v>
      </c>
      <c r="AC20" s="115">
        <v>0.10164422066496911</v>
      </c>
      <c r="AD20" s="29"/>
    </row>
    <row r="21" spans="1:30">
      <c r="AD21" s="4"/>
    </row>
    <row r="22" spans="1:30" ht="11.25">
      <c r="N22" s="77">
        <f>SUM(N6:N19)</f>
        <v>1919.1902080000002</v>
      </c>
      <c r="AD22" s="77">
        <f>SUM(AD6:AD19)</f>
        <v>0</v>
      </c>
    </row>
    <row r="23" spans="1:30">
      <c r="N23" s="4"/>
    </row>
    <row r="24" spans="1:30" ht="11.25">
      <c r="N24" s="77">
        <f>SUM(B20:M20)</f>
        <v>1919.1902080000002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P36" sqref="P36"/>
    </sheetView>
  </sheetViews>
  <sheetFormatPr defaultRowHeight="9"/>
  <cols>
    <col min="2" max="2" width="12.25" customWidth="1"/>
    <col min="3" max="3" width="14.25" customWidth="1"/>
    <col min="4" max="4" width="16" customWidth="1"/>
    <col min="5" max="5" width="13.75" customWidth="1"/>
    <col min="6" max="6" width="16.5" customWidth="1"/>
    <col min="7" max="7" width="21.75" customWidth="1"/>
    <col min="8" max="8" width="13.25" customWidth="1"/>
    <col min="9" max="9" width="16.5" customWidth="1"/>
    <col min="10" max="10" width="12.5" customWidth="1"/>
    <col min="11" max="11" width="11.75" customWidth="1"/>
    <col min="12" max="12" width="5.5" customWidth="1"/>
    <col min="13" max="13" width="3.75" customWidth="1"/>
    <col min="14" max="14" width="16.75" customWidth="1"/>
    <col min="15" max="15" width="14.25" customWidth="1"/>
    <col min="16" max="16" width="12.75" customWidth="1"/>
    <col min="17" max="18" width="10.25" bestFit="1" customWidth="1"/>
    <col min="19" max="19" width="10.5" bestFit="1" customWidth="1"/>
    <col min="20" max="20" width="10.25" bestFit="1" customWidth="1"/>
    <col min="21" max="22" width="12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/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/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</row>
    <row r="6" spans="1:30" ht="12">
      <c r="A6" s="7" t="s">
        <v>21</v>
      </c>
      <c r="B6" s="8">
        <v>645.56723899999997</v>
      </c>
      <c r="C6" s="9">
        <v>609.88549599999999</v>
      </c>
      <c r="D6" s="9">
        <v>70.662860999999992</v>
      </c>
      <c r="E6" s="9">
        <v>132.45576200000002</v>
      </c>
      <c r="F6" s="9">
        <v>289.49374999999998</v>
      </c>
      <c r="G6" s="10">
        <v>1027.034136</v>
      </c>
      <c r="H6" s="10">
        <v>359.10461099999998</v>
      </c>
      <c r="I6" s="10"/>
      <c r="J6" s="10">
        <v>325.94285000000002</v>
      </c>
      <c r="K6" s="10">
        <v>135.21911900000001</v>
      </c>
      <c r="L6" s="10">
        <v>343.921897</v>
      </c>
      <c r="M6" s="9"/>
      <c r="N6" s="9">
        <v>3939.2877210000001</v>
      </c>
      <c r="O6" s="11">
        <v>-49.261474816088295</v>
      </c>
      <c r="P6" s="9">
        <v>47.859332000000002</v>
      </c>
      <c r="Q6" s="9">
        <v>1.2068650000000001</v>
      </c>
      <c r="R6" s="9">
        <v>0</v>
      </c>
      <c r="S6" s="9">
        <v>86.921796000000015</v>
      </c>
      <c r="T6" s="9">
        <v>16.122176</v>
      </c>
      <c r="U6" s="10">
        <v>941.97556400000008</v>
      </c>
      <c r="V6" s="10">
        <v>463.22529000000003</v>
      </c>
      <c r="W6" s="10"/>
      <c r="X6" s="10">
        <v>389.87752</v>
      </c>
      <c r="Y6" s="10">
        <v>31.337627000000001</v>
      </c>
      <c r="Z6" s="10">
        <v>332.15112200000004</v>
      </c>
      <c r="AA6" s="10"/>
      <c r="AB6" s="9">
        <v>2310.6772919999999</v>
      </c>
      <c r="AC6" s="12">
        <v>0.58657235918107231</v>
      </c>
    </row>
    <row r="7" spans="1:30" ht="12">
      <c r="A7" s="7" t="s">
        <v>22</v>
      </c>
      <c r="B7" s="8">
        <v>219.08682300000001</v>
      </c>
      <c r="C7" s="9">
        <v>95.305945999999992</v>
      </c>
      <c r="D7" s="9">
        <v>0</v>
      </c>
      <c r="E7" s="9">
        <v>33.630000000000003</v>
      </c>
      <c r="F7" s="9">
        <v>1.2</v>
      </c>
      <c r="G7" s="10">
        <v>280.77388000000002</v>
      </c>
      <c r="H7" s="10">
        <v>76.373273999999995</v>
      </c>
      <c r="I7" s="10"/>
      <c r="J7" s="10">
        <v>7.039528999999999</v>
      </c>
      <c r="K7" s="10">
        <v>18.380755999999998</v>
      </c>
      <c r="L7" s="10">
        <v>17.061</v>
      </c>
      <c r="M7" s="9"/>
      <c r="N7" s="9">
        <v>748.85120800000004</v>
      </c>
      <c r="O7" s="11">
        <v>-27.933286569520359</v>
      </c>
      <c r="P7" s="9">
        <v>24.3796</v>
      </c>
      <c r="Q7" s="9">
        <v>0</v>
      </c>
      <c r="R7" s="9">
        <v>0</v>
      </c>
      <c r="S7" s="9">
        <v>0</v>
      </c>
      <c r="T7" s="9">
        <v>0</v>
      </c>
      <c r="U7" s="10">
        <v>201.877262</v>
      </c>
      <c r="V7" s="10">
        <v>78.489592999999999</v>
      </c>
      <c r="W7" s="10"/>
      <c r="X7" s="10">
        <v>58.709961999999997</v>
      </c>
      <c r="Y7" s="10">
        <v>1.957166</v>
      </c>
      <c r="Z7" s="10">
        <v>16.89217</v>
      </c>
      <c r="AA7" s="10"/>
      <c r="AB7" s="9">
        <v>382.30575299999998</v>
      </c>
      <c r="AC7" s="12">
        <v>0.51052298362587401</v>
      </c>
    </row>
    <row r="8" spans="1:30" ht="12">
      <c r="A8" s="7" t="s">
        <v>23</v>
      </c>
      <c r="B8" s="8">
        <v>53.523761</v>
      </c>
      <c r="C8" s="9">
        <v>19.555986999999998</v>
      </c>
      <c r="D8" s="9">
        <v>65.267545999999996</v>
      </c>
      <c r="E8" s="9">
        <v>1.018032</v>
      </c>
      <c r="F8" s="9">
        <v>97.85</v>
      </c>
      <c r="G8" s="10">
        <v>263.15106399999996</v>
      </c>
      <c r="H8" s="10">
        <v>55.364853000000004</v>
      </c>
      <c r="I8" s="10"/>
      <c r="J8" s="10">
        <v>18.018000000000001</v>
      </c>
      <c r="K8" s="10">
        <v>20.876035000000002</v>
      </c>
      <c r="L8" s="10">
        <v>10.7445</v>
      </c>
      <c r="M8" s="9"/>
      <c r="N8" s="9">
        <v>605.369778</v>
      </c>
      <c r="O8" s="11">
        <v>-35.819854806132049</v>
      </c>
      <c r="P8" s="9">
        <v>11.720155999999999</v>
      </c>
      <c r="Q8" s="9">
        <v>0</v>
      </c>
      <c r="R8" s="9">
        <v>9.2285649999999997</v>
      </c>
      <c r="S8" s="9">
        <v>0</v>
      </c>
      <c r="T8" s="9">
        <v>0</v>
      </c>
      <c r="U8" s="10">
        <v>228.760133</v>
      </c>
      <c r="V8" s="10">
        <v>92.925015000000002</v>
      </c>
      <c r="W8" s="10"/>
      <c r="X8" s="10">
        <v>0</v>
      </c>
      <c r="Y8" s="10">
        <v>33.501601000000001</v>
      </c>
      <c r="Z8" s="10">
        <v>21.380835000000001</v>
      </c>
      <c r="AA8" s="10"/>
      <c r="AB8" s="9">
        <v>397.51630499999999</v>
      </c>
      <c r="AC8" s="12">
        <v>0.65665039690831739</v>
      </c>
    </row>
    <row r="9" spans="1:30" ht="12">
      <c r="A9" s="7" t="s">
        <v>24</v>
      </c>
      <c r="B9" s="8">
        <v>37.035238</v>
      </c>
      <c r="C9" s="9">
        <v>113.792822</v>
      </c>
      <c r="D9" s="9">
        <v>312.71707500000002</v>
      </c>
      <c r="E9" s="9">
        <v>0</v>
      </c>
      <c r="F9" s="9">
        <v>0</v>
      </c>
      <c r="G9" s="10">
        <v>241.429056</v>
      </c>
      <c r="H9" s="10">
        <v>66.363051999999996</v>
      </c>
      <c r="I9" s="10"/>
      <c r="J9" s="10">
        <v>16.416881</v>
      </c>
      <c r="K9" s="10">
        <v>197.05589799999998</v>
      </c>
      <c r="L9" s="10">
        <v>273.71547999999996</v>
      </c>
      <c r="M9" s="9"/>
      <c r="N9" s="9">
        <v>1258.525502</v>
      </c>
      <c r="O9" s="11">
        <v>21.163627936591698</v>
      </c>
      <c r="P9" s="9">
        <v>0</v>
      </c>
      <c r="Q9" s="9">
        <v>0</v>
      </c>
      <c r="R9" s="9">
        <v>130.48178000000001</v>
      </c>
      <c r="S9" s="9">
        <v>0</v>
      </c>
      <c r="T9" s="9">
        <v>0</v>
      </c>
      <c r="U9" s="10">
        <v>91.655131000000011</v>
      </c>
      <c r="V9" s="10">
        <v>75.577345999999991</v>
      </c>
      <c r="W9" s="10"/>
      <c r="X9" s="10">
        <v>0</v>
      </c>
      <c r="Y9" s="10">
        <v>7.4398570000000008</v>
      </c>
      <c r="Z9" s="10">
        <v>329.45682799999997</v>
      </c>
      <c r="AA9" s="10"/>
      <c r="AB9" s="9">
        <v>634.61094200000002</v>
      </c>
      <c r="AC9" s="12">
        <v>0.50424956903257101</v>
      </c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/>
      <c r="O10" s="11"/>
      <c r="P10" s="9"/>
      <c r="Q10" s="9"/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9"/>
      <c r="AC10" s="12"/>
    </row>
    <row r="11" spans="1:30" ht="12">
      <c r="A11" s="7" t="s">
        <v>26</v>
      </c>
      <c r="B11" s="8">
        <v>32.056615999999998</v>
      </c>
      <c r="C11" s="9">
        <v>39.668349999999997</v>
      </c>
      <c r="D11" s="9">
        <v>69.89309200000001</v>
      </c>
      <c r="E11" s="9">
        <v>0</v>
      </c>
      <c r="F11" s="9">
        <v>34</v>
      </c>
      <c r="G11" s="10">
        <v>207.28741600000001</v>
      </c>
      <c r="H11" s="10">
        <v>56.681215000000002</v>
      </c>
      <c r="I11" s="10"/>
      <c r="J11" s="10">
        <v>9.8989519999999995</v>
      </c>
      <c r="K11" s="10">
        <v>60.718468000000009</v>
      </c>
      <c r="L11" s="10">
        <v>359.597714</v>
      </c>
      <c r="M11" s="9"/>
      <c r="N11" s="9">
        <v>869.80182300000001</v>
      </c>
      <c r="O11" s="11">
        <v>-39.754608539759268</v>
      </c>
      <c r="P11" s="9">
        <v>16.208498000000002</v>
      </c>
      <c r="Q11" s="9">
        <v>0.24944000000000002</v>
      </c>
      <c r="R11" s="9">
        <v>0</v>
      </c>
      <c r="S11" s="9">
        <v>120.442476</v>
      </c>
      <c r="T11" s="9">
        <v>0</v>
      </c>
      <c r="U11" s="10">
        <v>145.05694599999998</v>
      </c>
      <c r="V11" s="10">
        <v>105.45173999999999</v>
      </c>
      <c r="W11" s="10"/>
      <c r="X11" s="10">
        <v>0</v>
      </c>
      <c r="Y11" s="10">
        <v>143.29969100000002</v>
      </c>
      <c r="Z11" s="10">
        <v>259.65114900000003</v>
      </c>
      <c r="AA11" s="10"/>
      <c r="AB11" s="9">
        <v>790.35994000000005</v>
      </c>
      <c r="AC11" s="12">
        <v>0.9086666860205006</v>
      </c>
    </row>
    <row r="12" spans="1:30" ht="12">
      <c r="A12" s="7" t="s">
        <v>27</v>
      </c>
      <c r="B12" s="8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9"/>
      <c r="N12" s="9"/>
      <c r="O12" s="11"/>
      <c r="P12" s="9"/>
      <c r="Q12" s="9"/>
      <c r="R12" s="9"/>
      <c r="S12" s="9"/>
      <c r="T12" s="9"/>
      <c r="U12" s="10"/>
      <c r="V12" s="10"/>
      <c r="W12" s="10"/>
      <c r="X12" s="10"/>
      <c r="Y12" s="10"/>
      <c r="Z12" s="10"/>
      <c r="AA12" s="10"/>
      <c r="AB12" s="9"/>
      <c r="AC12" s="12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11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/>
      <c r="AC13" s="12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/>
      <c r="O14" s="11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9"/>
      <c r="AC14" s="12"/>
    </row>
    <row r="15" spans="1:30" ht="12">
      <c r="A15" s="7" t="s">
        <v>30</v>
      </c>
      <c r="B15" s="8">
        <v>10.693063</v>
      </c>
      <c r="C15" s="9">
        <v>42.525024000000002</v>
      </c>
      <c r="D15" s="9">
        <v>0</v>
      </c>
      <c r="E15" s="9">
        <v>0</v>
      </c>
      <c r="F15" s="9">
        <v>96.152826000000005</v>
      </c>
      <c r="G15" s="10">
        <v>129.80555000000001</v>
      </c>
      <c r="H15" s="10">
        <v>46.728757999999999</v>
      </c>
      <c r="I15" s="10"/>
      <c r="J15" s="10">
        <v>85.524500000000003</v>
      </c>
      <c r="K15" s="10">
        <v>15.603999999999999</v>
      </c>
      <c r="L15" s="10">
        <v>136.18799999999999</v>
      </c>
      <c r="M15" s="9"/>
      <c r="N15" s="9">
        <v>563.221721</v>
      </c>
      <c r="O15" s="11">
        <v>-0.12929902139141433</v>
      </c>
      <c r="P15" s="9">
        <v>0</v>
      </c>
      <c r="Q15" s="9">
        <v>0</v>
      </c>
      <c r="R15" s="9">
        <v>0</v>
      </c>
      <c r="S15" s="9">
        <v>0</v>
      </c>
      <c r="T15" s="9">
        <v>6.6376869999999997</v>
      </c>
      <c r="U15" s="10">
        <v>87.183543</v>
      </c>
      <c r="V15" s="10">
        <v>31.744052000000003</v>
      </c>
      <c r="W15" s="10"/>
      <c r="X15" s="10">
        <v>0</v>
      </c>
      <c r="Y15" s="10">
        <v>1.018408</v>
      </c>
      <c r="Z15" s="10">
        <v>132.87181100000001</v>
      </c>
      <c r="AA15" s="10"/>
      <c r="AB15" s="9">
        <v>259.45550099999997</v>
      </c>
      <c r="AC15" s="12">
        <v>0.46066316572332616</v>
      </c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/>
      <c r="O16" s="11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9"/>
      <c r="AC16" s="12"/>
    </row>
    <row r="17" spans="1:29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/>
      <c r="O17" s="11"/>
      <c r="P17" s="9"/>
      <c r="Q17" s="9"/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9"/>
      <c r="AC17" s="12"/>
    </row>
    <row r="18" spans="1:29" ht="12">
      <c r="A18" s="7" t="s">
        <v>33</v>
      </c>
      <c r="B18" s="8">
        <v>142.89961</v>
      </c>
      <c r="C18" s="9">
        <v>353.30922500000003</v>
      </c>
      <c r="D18" s="9">
        <v>0</v>
      </c>
      <c r="E18" s="9">
        <v>1.6976659999999999</v>
      </c>
      <c r="F18" s="9">
        <v>12.78</v>
      </c>
      <c r="G18" s="10">
        <v>225.08215499999997</v>
      </c>
      <c r="H18" s="10">
        <v>89.301015000000007</v>
      </c>
      <c r="I18" s="10"/>
      <c r="J18" s="10">
        <v>2.712002</v>
      </c>
      <c r="K18" s="10">
        <v>3.7719999999999998</v>
      </c>
      <c r="L18" s="10">
        <v>9.0525000000000002</v>
      </c>
      <c r="M18" s="9"/>
      <c r="N18" s="9">
        <v>840.60617300000001</v>
      </c>
      <c r="O18" s="11">
        <v>-5.6116938154493843</v>
      </c>
      <c r="P18" s="9">
        <v>2.842006</v>
      </c>
      <c r="Q18" s="9">
        <v>0.79371800000000003</v>
      </c>
      <c r="R18" s="9">
        <v>0</v>
      </c>
      <c r="S18" s="9">
        <v>0</v>
      </c>
      <c r="T18" s="9">
        <v>18.083829000000001</v>
      </c>
      <c r="U18" s="10">
        <v>121.175348</v>
      </c>
      <c r="V18" s="10">
        <v>77.001235999999992</v>
      </c>
      <c r="W18" s="10"/>
      <c r="X18" s="10">
        <v>169.94827800000002</v>
      </c>
      <c r="Y18" s="10">
        <v>4.8594359999999996</v>
      </c>
      <c r="Z18" s="10">
        <v>1.92387</v>
      </c>
      <c r="AA18" s="10"/>
      <c r="AB18" s="9">
        <v>396.62772100000001</v>
      </c>
      <c r="AC18" s="12">
        <v>0.47183536564393036</v>
      </c>
    </row>
    <row r="19" spans="1:29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11"/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9"/>
      <c r="AC19" s="12"/>
    </row>
    <row r="20" spans="1:29" ht="12">
      <c r="A20" s="7" t="s">
        <v>18</v>
      </c>
      <c r="B20" s="9">
        <v>1140.8623500000001</v>
      </c>
      <c r="C20" s="9">
        <v>1274.04285</v>
      </c>
      <c r="D20" s="9">
        <v>518.54057399999999</v>
      </c>
      <c r="E20" s="9">
        <v>168.80146000000002</v>
      </c>
      <c r="F20" s="9">
        <v>531.47657600000002</v>
      </c>
      <c r="G20" s="10">
        <v>2374.5632570000002</v>
      </c>
      <c r="H20" s="10">
        <v>749.91677800000002</v>
      </c>
      <c r="I20" s="10"/>
      <c r="J20" s="10">
        <v>465.55271399999998</v>
      </c>
      <c r="K20" s="10">
        <v>451.62627599999996</v>
      </c>
      <c r="L20" s="10">
        <v>1150.2810910000001</v>
      </c>
      <c r="M20" s="9"/>
      <c r="N20" s="9">
        <v>8825.6639260000011</v>
      </c>
      <c r="O20" s="13">
        <v>-35.50019010610491</v>
      </c>
      <c r="P20" s="9">
        <v>103.009592</v>
      </c>
      <c r="Q20" s="9">
        <v>2.2500230000000001</v>
      </c>
      <c r="R20" s="9">
        <v>139.71034499999999</v>
      </c>
      <c r="S20" s="9">
        <v>207.364272</v>
      </c>
      <c r="T20" s="9">
        <v>40.843691999999997</v>
      </c>
      <c r="U20" s="10">
        <v>1817.6839270000003</v>
      </c>
      <c r="V20" s="10">
        <v>924.4142720000001</v>
      </c>
      <c r="W20" s="10"/>
      <c r="X20" s="10">
        <v>618.53575999999998</v>
      </c>
      <c r="Y20" s="10">
        <v>223.41378600000004</v>
      </c>
      <c r="Z20" s="10">
        <v>1094.3277849999999</v>
      </c>
      <c r="AA20" s="10"/>
      <c r="AB20" s="9">
        <v>5171.5534539999999</v>
      </c>
      <c r="AC20" s="12">
        <v>0.58596763907640315</v>
      </c>
    </row>
    <row r="22" spans="1:29" ht="11.25">
      <c r="N22" s="77">
        <f>SUM(N6:N19)</f>
        <v>8825.6639260000011</v>
      </c>
      <c r="O22" s="76"/>
      <c r="P22" s="77">
        <f>SUM(P6:P19)</f>
        <v>103.00959200000001</v>
      </c>
      <c r="Q22" s="77">
        <f t="shared" ref="Q22:AB22" si="0">SUM(Q6:Q19)</f>
        <v>2.2500230000000001</v>
      </c>
      <c r="R22" s="77">
        <f t="shared" si="0"/>
        <v>139.71034500000002</v>
      </c>
      <c r="S22" s="77">
        <f t="shared" si="0"/>
        <v>207.36427200000003</v>
      </c>
      <c r="T22" s="77">
        <f t="shared" si="0"/>
        <v>40.843692000000004</v>
      </c>
      <c r="U22" s="77">
        <f t="shared" si="0"/>
        <v>1817.683927</v>
      </c>
      <c r="V22" s="77">
        <f t="shared" si="0"/>
        <v>924.41427199999998</v>
      </c>
      <c r="W22" s="77">
        <f t="shared" si="0"/>
        <v>0</v>
      </c>
      <c r="X22" s="77">
        <f t="shared" si="0"/>
        <v>618.53575999999998</v>
      </c>
      <c r="Y22" s="77">
        <f t="shared" si="0"/>
        <v>223.41378600000002</v>
      </c>
      <c r="Z22" s="77">
        <f t="shared" si="0"/>
        <v>1094.3277850000002</v>
      </c>
      <c r="AA22" s="77">
        <f t="shared" si="0"/>
        <v>0</v>
      </c>
      <c r="AB22" s="77">
        <f t="shared" si="0"/>
        <v>5171.5534540000008</v>
      </c>
      <c r="AC22" s="76"/>
    </row>
    <row r="23" spans="1:29">
      <c r="N23" s="4"/>
    </row>
    <row r="24" spans="1:29" ht="10.5">
      <c r="N24" s="78">
        <f>SUM(B20:M20)</f>
        <v>8825.6639260000011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K28" sqref="K28"/>
    </sheetView>
  </sheetViews>
  <sheetFormatPr defaultRowHeight="9"/>
  <cols>
    <col min="2" max="2" width="15.7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3" customWidth="1"/>
    <col min="8" max="8" width="15.25" customWidth="1"/>
    <col min="9" max="9" width="9.5" customWidth="1"/>
    <col min="10" max="10" width="12" customWidth="1"/>
    <col min="11" max="11" width="15.5" customWidth="1"/>
    <col min="12" max="12" width="9.5" customWidth="1"/>
    <col min="13" max="13" width="12.25" customWidth="1"/>
    <col min="14" max="14" width="15" customWidth="1"/>
    <col min="15" max="15" width="14.25" customWidth="1"/>
    <col min="16" max="16" width="15.75" customWidth="1"/>
    <col min="17" max="17" width="10.25" bestFit="1" customWidth="1"/>
    <col min="18" max="18" width="12" bestFit="1" customWidth="1"/>
    <col min="19" max="19" width="10.5" bestFit="1" customWidth="1"/>
    <col min="20" max="20" width="12" bestFit="1" customWidth="1"/>
    <col min="21" max="21" width="15.25" customWidth="1"/>
    <col min="22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6.2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3" t="s">
        <v>191</v>
      </c>
    </row>
    <row r="6" spans="1:30" ht="12">
      <c r="A6" s="7" t="s">
        <v>21</v>
      </c>
      <c r="B6" s="8">
        <v>2497.1236049999998</v>
      </c>
      <c r="C6" s="9">
        <v>75.863388</v>
      </c>
      <c r="D6" s="9">
        <v>1322.4075359999999</v>
      </c>
      <c r="E6" s="9">
        <v>335.22765800000002</v>
      </c>
      <c r="F6" s="9">
        <v>1586.9481799999999</v>
      </c>
      <c r="G6" s="10">
        <v>42207.813196000003</v>
      </c>
      <c r="H6" s="10">
        <v>13158.254634999999</v>
      </c>
      <c r="I6" s="10">
        <v>929.47145999999998</v>
      </c>
      <c r="J6" s="10">
        <v>51.98</v>
      </c>
      <c r="K6" s="10">
        <v>1981.3732539999999</v>
      </c>
      <c r="L6" s="10">
        <v>0</v>
      </c>
      <c r="M6" s="9">
        <v>0</v>
      </c>
      <c r="N6" s="9">
        <v>64146.462912000003</v>
      </c>
      <c r="O6" s="11">
        <v>32.56</v>
      </c>
      <c r="P6" s="9">
        <v>187.47748799999999</v>
      </c>
      <c r="Q6" s="9">
        <v>13.813153</v>
      </c>
      <c r="R6" s="9">
        <v>101.082396</v>
      </c>
      <c r="S6" s="9">
        <v>97.021635000000003</v>
      </c>
      <c r="T6" s="9">
        <v>742.43620299999998</v>
      </c>
      <c r="U6" s="10">
        <v>18610.054762</v>
      </c>
      <c r="V6" s="10">
        <v>8376.1632339999996</v>
      </c>
      <c r="W6" s="10">
        <v>252.17582099999998</v>
      </c>
      <c r="X6" s="10">
        <v>0.49141299999999999</v>
      </c>
      <c r="Y6" s="10">
        <v>368.516637</v>
      </c>
      <c r="Z6" s="10">
        <v>0</v>
      </c>
      <c r="AA6" s="10">
        <v>6.3439999999999998E-3</v>
      </c>
      <c r="AB6" s="9">
        <v>28749.239086000001</v>
      </c>
      <c r="AC6" s="12">
        <v>0.44818120564870345</v>
      </c>
      <c r="AD6" s="31">
        <v>20167.858812999999</v>
      </c>
    </row>
    <row r="7" spans="1:30" ht="12">
      <c r="A7" s="7" t="s">
        <v>22</v>
      </c>
      <c r="B7" s="8">
        <v>2189.670032</v>
      </c>
      <c r="C7" s="9">
        <v>164.460002</v>
      </c>
      <c r="D7" s="9">
        <v>225.77213999999998</v>
      </c>
      <c r="E7" s="9">
        <v>46.414444000000003</v>
      </c>
      <c r="F7" s="9">
        <v>235.307852</v>
      </c>
      <c r="G7" s="10">
        <v>9387.6696890000003</v>
      </c>
      <c r="H7" s="10">
        <v>3118.9212780000003</v>
      </c>
      <c r="I7" s="10">
        <v>-0.12857099999999999</v>
      </c>
      <c r="J7" s="10">
        <v>78.697218000000007</v>
      </c>
      <c r="K7" s="10">
        <v>333.901793</v>
      </c>
      <c r="L7" s="10">
        <v>0</v>
      </c>
      <c r="M7" s="9">
        <v>0</v>
      </c>
      <c r="N7" s="9">
        <v>15780.685877</v>
      </c>
      <c r="O7" s="11">
        <v>24.4</v>
      </c>
      <c r="P7" s="9">
        <v>387.94289500000002</v>
      </c>
      <c r="Q7" s="9">
        <v>8.4670470000000009</v>
      </c>
      <c r="R7" s="9">
        <v>3.2484790000000001</v>
      </c>
      <c r="S7" s="9">
        <v>1.398569</v>
      </c>
      <c r="T7" s="9">
        <v>117.059051</v>
      </c>
      <c r="U7" s="10">
        <v>3635.4134270000004</v>
      </c>
      <c r="V7" s="10">
        <v>2307.1131620000001</v>
      </c>
      <c r="W7" s="10">
        <v>29.471684000000003</v>
      </c>
      <c r="X7" s="10">
        <v>4.4332160000000007</v>
      </c>
      <c r="Y7" s="10">
        <v>177.26339999999999</v>
      </c>
      <c r="Z7" s="10">
        <v>0</v>
      </c>
      <c r="AA7" s="10">
        <v>0</v>
      </c>
      <c r="AB7" s="9">
        <v>6671.8109300000006</v>
      </c>
      <c r="AC7" s="12">
        <v>0.42278333033192284</v>
      </c>
      <c r="AD7" s="31">
        <v>5259.9140280000001</v>
      </c>
    </row>
    <row r="8" spans="1:30" ht="12">
      <c r="A8" s="7" t="s">
        <v>23</v>
      </c>
      <c r="B8" s="8">
        <v>426.55681500000003</v>
      </c>
      <c r="C8" s="9">
        <v>16.6553</v>
      </c>
      <c r="D8" s="9">
        <v>37.815584000000001</v>
      </c>
      <c r="E8" s="9">
        <v>62.817018000000004</v>
      </c>
      <c r="F8" s="9">
        <v>183.82090099999999</v>
      </c>
      <c r="G8" s="10">
        <v>4373.3392240000003</v>
      </c>
      <c r="H8" s="10">
        <v>1463.3769890000001</v>
      </c>
      <c r="I8" s="10">
        <v>234.73539</v>
      </c>
      <c r="J8" s="10">
        <v>0</v>
      </c>
      <c r="K8" s="10">
        <v>495.12640300000004</v>
      </c>
      <c r="L8" s="10">
        <v>0</v>
      </c>
      <c r="M8" s="9">
        <v>0</v>
      </c>
      <c r="N8" s="9">
        <v>7294.2436240000006</v>
      </c>
      <c r="O8" s="11">
        <v>19.7</v>
      </c>
      <c r="P8" s="9">
        <v>135.00686200000001</v>
      </c>
      <c r="Q8" s="9">
        <v>0.282636</v>
      </c>
      <c r="R8" s="9">
        <v>103.61717900000001</v>
      </c>
      <c r="S8" s="9">
        <v>0.65121099999999998</v>
      </c>
      <c r="T8" s="9">
        <v>108.318123</v>
      </c>
      <c r="U8" s="10">
        <v>1948.933098</v>
      </c>
      <c r="V8" s="10">
        <v>1180.3153849999999</v>
      </c>
      <c r="W8" s="10">
        <v>1.055431</v>
      </c>
      <c r="X8" s="10">
        <v>0</v>
      </c>
      <c r="Y8" s="10">
        <v>46.051259999999999</v>
      </c>
      <c r="Z8" s="10">
        <v>0</v>
      </c>
      <c r="AA8" s="10">
        <v>0</v>
      </c>
      <c r="AB8" s="9">
        <v>3524.2311850000001</v>
      </c>
      <c r="AC8" s="12">
        <v>0.4831523824354238</v>
      </c>
      <c r="AD8" s="31">
        <v>2716.014799</v>
      </c>
    </row>
    <row r="9" spans="1:30" ht="12">
      <c r="A9" s="7" t="s">
        <v>24</v>
      </c>
      <c r="B9" s="8">
        <v>628.710691</v>
      </c>
      <c r="C9" s="9">
        <v>47.048118000000002</v>
      </c>
      <c r="D9" s="9">
        <v>504.29504699999995</v>
      </c>
      <c r="E9" s="9">
        <v>0</v>
      </c>
      <c r="F9" s="9">
        <v>671.92027499999995</v>
      </c>
      <c r="G9" s="10">
        <v>11456.639427</v>
      </c>
      <c r="H9" s="10">
        <v>3601.860447</v>
      </c>
      <c r="I9" s="10">
        <v>933.11161600000003</v>
      </c>
      <c r="J9" s="10">
        <v>0</v>
      </c>
      <c r="K9" s="10">
        <v>1292.6113189999999</v>
      </c>
      <c r="L9" s="10">
        <v>0</v>
      </c>
      <c r="M9" s="9">
        <v>0</v>
      </c>
      <c r="N9" s="9">
        <v>19136.196939999998</v>
      </c>
      <c r="O9" s="11">
        <v>42.79</v>
      </c>
      <c r="P9" s="9">
        <v>34.908082</v>
      </c>
      <c r="Q9" s="9">
        <v>3.7394510000000003</v>
      </c>
      <c r="R9" s="9">
        <v>114.973371</v>
      </c>
      <c r="S9" s="9">
        <v>0</v>
      </c>
      <c r="T9" s="9">
        <v>99.699021999999999</v>
      </c>
      <c r="U9" s="10">
        <v>4880.3435719999998</v>
      </c>
      <c r="V9" s="10">
        <v>2327.2689170000003</v>
      </c>
      <c r="W9" s="10">
        <v>245.321721</v>
      </c>
      <c r="X9" s="10">
        <v>0</v>
      </c>
      <c r="Y9" s="10">
        <v>187.024854</v>
      </c>
      <c r="Z9" s="10">
        <v>0</v>
      </c>
      <c r="AA9" s="10">
        <v>0</v>
      </c>
      <c r="AB9" s="9">
        <v>7893.2789900000007</v>
      </c>
      <c r="AC9" s="12">
        <v>0.41247897974444664</v>
      </c>
      <c r="AD9" s="31">
        <v>6034.7533750000002</v>
      </c>
    </row>
    <row r="10" spans="1:30" ht="12">
      <c r="A10" s="7" t="s">
        <v>25</v>
      </c>
      <c r="B10" s="8">
        <v>227.92601200000001</v>
      </c>
      <c r="C10" s="9">
        <v>138.488204</v>
      </c>
      <c r="D10" s="9">
        <v>291.48243500000001</v>
      </c>
      <c r="E10" s="9">
        <v>2.1960000000000002</v>
      </c>
      <c r="F10" s="9">
        <v>200.676568</v>
      </c>
      <c r="G10" s="10">
        <v>6946.6096200000002</v>
      </c>
      <c r="H10" s="10">
        <v>3012.2249959999999</v>
      </c>
      <c r="I10" s="10">
        <v>1.5713969999999999</v>
      </c>
      <c r="J10" s="10">
        <v>0</v>
      </c>
      <c r="K10" s="10">
        <v>134.27584400000001</v>
      </c>
      <c r="L10" s="10">
        <v>0</v>
      </c>
      <c r="M10" s="9">
        <v>0</v>
      </c>
      <c r="N10" s="9">
        <v>10955.451075999999</v>
      </c>
      <c r="O10" s="11">
        <v>49.18</v>
      </c>
      <c r="P10" s="9">
        <v>4.1716680000000004</v>
      </c>
      <c r="Q10" s="9">
        <v>1.2908040000000001</v>
      </c>
      <c r="R10" s="9">
        <v>117.22854699999999</v>
      </c>
      <c r="S10" s="9">
        <v>1.0939000000000001E-2</v>
      </c>
      <c r="T10" s="9">
        <v>59.852761999999998</v>
      </c>
      <c r="U10" s="10">
        <v>2487.3877870000001</v>
      </c>
      <c r="V10" s="10">
        <v>1621.7900029999998</v>
      </c>
      <c r="W10" s="10">
        <v>1.6978E-2</v>
      </c>
      <c r="X10" s="10">
        <v>0</v>
      </c>
      <c r="Y10" s="10">
        <v>41.229723</v>
      </c>
      <c r="Z10" s="10">
        <v>0</v>
      </c>
      <c r="AA10" s="10">
        <v>0</v>
      </c>
      <c r="AB10" s="9">
        <v>4332.9792109999999</v>
      </c>
      <c r="AC10" s="12">
        <v>0.39550897365533544</v>
      </c>
      <c r="AD10" s="31">
        <v>3239.156696</v>
      </c>
    </row>
    <row r="11" spans="1:30" ht="12">
      <c r="A11" s="7" t="s">
        <v>26</v>
      </c>
      <c r="B11" s="8">
        <v>166.65713300000002</v>
      </c>
      <c r="C11" s="9">
        <v>24.755873999999999</v>
      </c>
      <c r="D11" s="9">
        <v>424.38567999999998</v>
      </c>
      <c r="E11" s="9">
        <v>126.27491999999999</v>
      </c>
      <c r="F11" s="9">
        <v>114.480272</v>
      </c>
      <c r="G11" s="10">
        <v>8115.6605920000002</v>
      </c>
      <c r="H11" s="10">
        <v>2667.3713699999998</v>
      </c>
      <c r="I11" s="10">
        <v>505.84820000000002</v>
      </c>
      <c r="J11" s="10">
        <v>0</v>
      </c>
      <c r="K11" s="10">
        <v>428.95877899999999</v>
      </c>
      <c r="L11" s="10">
        <v>0</v>
      </c>
      <c r="M11" s="9">
        <v>28</v>
      </c>
      <c r="N11" s="9">
        <v>12602.392820000001</v>
      </c>
      <c r="O11" s="11">
        <v>40.270000000000003</v>
      </c>
      <c r="P11" s="9">
        <v>30.622040000000002</v>
      </c>
      <c r="Q11" s="9">
        <v>10.964472000000001</v>
      </c>
      <c r="R11" s="9">
        <v>41.988098000000001</v>
      </c>
      <c r="S11" s="9">
        <v>10.240789999999999</v>
      </c>
      <c r="T11" s="9">
        <v>91.838860999999994</v>
      </c>
      <c r="U11" s="10">
        <v>3297.0634150000001</v>
      </c>
      <c r="V11" s="10">
        <v>2013.6651350000002</v>
      </c>
      <c r="W11" s="10">
        <v>44.582535999999998</v>
      </c>
      <c r="X11" s="10">
        <v>0</v>
      </c>
      <c r="Y11" s="10">
        <v>92.633909000000003</v>
      </c>
      <c r="Z11" s="10">
        <v>0</v>
      </c>
      <c r="AA11" s="10">
        <v>2.6085000000000001E-2</v>
      </c>
      <c r="AB11" s="9">
        <v>5633.6253410000008</v>
      </c>
      <c r="AC11" s="12">
        <v>0.44702822880266324</v>
      </c>
      <c r="AD11" s="31">
        <v>4632.0888109999996</v>
      </c>
    </row>
    <row r="12" spans="1:30" ht="12">
      <c r="A12" s="7" t="s">
        <v>27</v>
      </c>
      <c r="B12" s="8">
        <v>628.608474</v>
      </c>
      <c r="C12" s="9">
        <v>184.26098999999999</v>
      </c>
      <c r="D12" s="9">
        <v>913.84039399999995</v>
      </c>
      <c r="E12" s="9">
        <v>74.497080000000011</v>
      </c>
      <c r="F12" s="9">
        <v>217.167181</v>
      </c>
      <c r="G12" s="10">
        <v>9721.1815509999997</v>
      </c>
      <c r="H12" s="10">
        <v>3670.6838009999997</v>
      </c>
      <c r="I12" s="10">
        <v>124.8438</v>
      </c>
      <c r="J12" s="10">
        <v>0</v>
      </c>
      <c r="K12" s="10">
        <v>862.04564499999992</v>
      </c>
      <c r="L12" s="10">
        <v>0</v>
      </c>
      <c r="M12" s="9">
        <v>0</v>
      </c>
      <c r="N12" s="9">
        <v>16397.128915999998</v>
      </c>
      <c r="O12" s="11">
        <v>30.29</v>
      </c>
      <c r="P12" s="9">
        <v>112.80773300000001</v>
      </c>
      <c r="Q12" s="9">
        <v>4.8405690000000003</v>
      </c>
      <c r="R12" s="9">
        <v>38.463341</v>
      </c>
      <c r="S12" s="9">
        <v>0.277785</v>
      </c>
      <c r="T12" s="9">
        <v>49.736583000000003</v>
      </c>
      <c r="U12" s="10">
        <v>3741.6879570000001</v>
      </c>
      <c r="V12" s="10">
        <v>2992.8174359999998</v>
      </c>
      <c r="W12" s="10">
        <v>0.48351499999999997</v>
      </c>
      <c r="X12" s="10">
        <v>0</v>
      </c>
      <c r="Y12" s="10">
        <v>100.721259</v>
      </c>
      <c r="Z12" s="10">
        <v>0</v>
      </c>
      <c r="AA12" s="10">
        <v>0</v>
      </c>
      <c r="AB12" s="9">
        <v>7041.8361779999996</v>
      </c>
      <c r="AC12" s="12">
        <v>0.42945543784367723</v>
      </c>
      <c r="AD12" s="31">
        <v>5907.1539479999992</v>
      </c>
    </row>
    <row r="13" spans="1:30" ht="12">
      <c r="A13" s="7" t="s">
        <v>28</v>
      </c>
      <c r="B13" s="8">
        <v>18.911517</v>
      </c>
      <c r="C13" s="9">
        <v>37.059480999999998</v>
      </c>
      <c r="D13" s="9">
        <v>0</v>
      </c>
      <c r="E13" s="9">
        <v>0</v>
      </c>
      <c r="F13" s="9">
        <v>131.89043899999999</v>
      </c>
      <c r="G13" s="10">
        <v>966.99300600000004</v>
      </c>
      <c r="H13" s="10">
        <v>358.27128900000002</v>
      </c>
      <c r="I13" s="10">
        <v>0</v>
      </c>
      <c r="J13" s="10">
        <v>0</v>
      </c>
      <c r="K13" s="10">
        <v>47.529921000000002</v>
      </c>
      <c r="L13" s="10">
        <v>0</v>
      </c>
      <c r="M13" s="9">
        <v>0</v>
      </c>
      <c r="N13" s="9">
        <v>1560.655653</v>
      </c>
      <c r="O13" s="11">
        <v>73.650000000000006</v>
      </c>
      <c r="P13" s="9">
        <v>0.11942899999999999</v>
      </c>
      <c r="Q13" s="9">
        <v>1.9136669999999998</v>
      </c>
      <c r="R13" s="9">
        <v>0</v>
      </c>
      <c r="S13" s="9">
        <v>0</v>
      </c>
      <c r="T13" s="9">
        <v>33.928645000000003</v>
      </c>
      <c r="U13" s="10">
        <v>357.60273000000001</v>
      </c>
      <c r="V13" s="10">
        <v>162.14560299999999</v>
      </c>
      <c r="W13" s="10">
        <v>0</v>
      </c>
      <c r="X13" s="10">
        <v>0</v>
      </c>
      <c r="Y13" s="10">
        <v>7.8173339999999998</v>
      </c>
      <c r="Z13" s="10">
        <v>0</v>
      </c>
      <c r="AA13" s="10">
        <v>0</v>
      </c>
      <c r="AB13" s="9">
        <v>563.52740800000004</v>
      </c>
      <c r="AC13" s="12">
        <v>0.36108375791722458</v>
      </c>
      <c r="AD13" s="31">
        <v>307.11969799999997</v>
      </c>
    </row>
    <row r="14" spans="1:30" ht="12">
      <c r="A14" s="7" t="s">
        <v>29</v>
      </c>
      <c r="B14" s="8">
        <v>79.558610000000002</v>
      </c>
      <c r="C14" s="9">
        <v>76.676017000000002</v>
      </c>
      <c r="D14" s="9">
        <v>25.052629</v>
      </c>
      <c r="E14" s="9">
        <v>1.8</v>
      </c>
      <c r="F14" s="9">
        <v>140.103196</v>
      </c>
      <c r="G14" s="10">
        <v>5617.218777</v>
      </c>
      <c r="H14" s="10">
        <v>2236.749538</v>
      </c>
      <c r="I14" s="10">
        <v>0</v>
      </c>
      <c r="J14" s="10">
        <v>0</v>
      </c>
      <c r="K14" s="10">
        <v>347.44139799999999</v>
      </c>
      <c r="L14" s="10">
        <v>0</v>
      </c>
      <c r="M14" s="9">
        <v>0</v>
      </c>
      <c r="N14" s="9">
        <v>8524.6001649999998</v>
      </c>
      <c r="O14" s="11">
        <v>39.32</v>
      </c>
      <c r="P14" s="9">
        <v>35.612621000000004</v>
      </c>
      <c r="Q14" s="9">
        <v>3.1558380000000001</v>
      </c>
      <c r="R14" s="9">
        <v>6.2976570000000001</v>
      </c>
      <c r="S14" s="9">
        <v>9.2379999999999997E-3</v>
      </c>
      <c r="T14" s="9">
        <v>51.345140999999998</v>
      </c>
      <c r="U14" s="10">
        <v>2320.514768</v>
      </c>
      <c r="V14" s="10">
        <v>1368.498742</v>
      </c>
      <c r="W14" s="10">
        <v>0</v>
      </c>
      <c r="X14" s="10">
        <v>0</v>
      </c>
      <c r="Y14" s="10">
        <v>65.757808999999995</v>
      </c>
      <c r="Z14" s="10">
        <v>0</v>
      </c>
      <c r="AA14" s="10">
        <v>0</v>
      </c>
      <c r="AB14" s="9">
        <v>3851.1918140000002</v>
      </c>
      <c r="AC14" s="12">
        <v>0.45177389431261383</v>
      </c>
      <c r="AD14" s="31">
        <v>2893.0990790000001</v>
      </c>
    </row>
    <row r="15" spans="1:30" ht="12">
      <c r="A15" s="7" t="s">
        <v>30</v>
      </c>
      <c r="B15" s="8">
        <v>248.82069500000003</v>
      </c>
      <c r="C15" s="9">
        <v>82.319558000000001</v>
      </c>
      <c r="D15" s="9">
        <v>136.18154999999999</v>
      </c>
      <c r="E15" s="9">
        <v>3.5206769999999996</v>
      </c>
      <c r="F15" s="9">
        <v>170.730818</v>
      </c>
      <c r="G15" s="10">
        <v>4942.4729340000004</v>
      </c>
      <c r="H15" s="10">
        <v>2646.2914329999999</v>
      </c>
      <c r="I15" s="10">
        <v>0</v>
      </c>
      <c r="J15" s="10">
        <v>0</v>
      </c>
      <c r="K15" s="10">
        <v>187.40055599999999</v>
      </c>
      <c r="L15" s="10">
        <v>0</v>
      </c>
      <c r="M15" s="9">
        <v>0</v>
      </c>
      <c r="N15" s="9">
        <v>8417.7382210000014</v>
      </c>
      <c r="O15" s="11">
        <v>53.37</v>
      </c>
      <c r="P15" s="9">
        <v>1.7768439999999999</v>
      </c>
      <c r="Q15" s="9">
        <v>1.050481</v>
      </c>
      <c r="R15" s="9">
        <v>0.84072400000000003</v>
      </c>
      <c r="S15" s="9">
        <v>3.8223E-2</v>
      </c>
      <c r="T15" s="9">
        <v>113.48245199999999</v>
      </c>
      <c r="U15" s="10">
        <v>1832.082807</v>
      </c>
      <c r="V15" s="10">
        <v>1374.3934039999999</v>
      </c>
      <c r="W15" s="10">
        <v>0</v>
      </c>
      <c r="X15" s="10">
        <v>0</v>
      </c>
      <c r="Y15" s="10">
        <v>58.772869999999998</v>
      </c>
      <c r="Z15" s="10">
        <v>0</v>
      </c>
      <c r="AA15" s="10">
        <v>0</v>
      </c>
      <c r="AB15" s="9">
        <v>3382.4378049999996</v>
      </c>
      <c r="AC15" s="12">
        <v>0.40182264121278133</v>
      </c>
      <c r="AD15" s="31">
        <v>2038.9966199999999</v>
      </c>
    </row>
    <row r="16" spans="1:30" ht="12">
      <c r="A16" s="7" t="s">
        <v>31</v>
      </c>
      <c r="B16" s="8">
        <v>578.43122100000005</v>
      </c>
      <c r="C16" s="9">
        <v>53.467681000000006</v>
      </c>
      <c r="D16" s="9">
        <v>130.094504</v>
      </c>
      <c r="E16" s="9">
        <v>223.24481699999998</v>
      </c>
      <c r="F16" s="9">
        <v>139.59511799999999</v>
      </c>
      <c r="G16" s="10">
        <v>6614.4486399999996</v>
      </c>
      <c r="H16" s="10">
        <v>2502.5938860000001</v>
      </c>
      <c r="I16" s="10">
        <v>1361.973606</v>
      </c>
      <c r="J16" s="10">
        <v>0</v>
      </c>
      <c r="K16" s="10">
        <v>771.06185000000005</v>
      </c>
      <c r="L16" s="10">
        <v>0</v>
      </c>
      <c r="M16" s="9">
        <v>0</v>
      </c>
      <c r="N16" s="9">
        <v>12374.911323</v>
      </c>
      <c r="O16" s="11">
        <v>37.78</v>
      </c>
      <c r="P16" s="9">
        <v>101.32596600000001</v>
      </c>
      <c r="Q16" s="9">
        <v>1.655429</v>
      </c>
      <c r="R16" s="9">
        <v>0.24951399999999999</v>
      </c>
      <c r="S16" s="9">
        <v>38.825453000000003</v>
      </c>
      <c r="T16" s="9">
        <v>18.749564000000003</v>
      </c>
      <c r="U16" s="10">
        <v>2782.996048</v>
      </c>
      <c r="V16" s="10">
        <v>1787.5282149999998</v>
      </c>
      <c r="W16" s="10">
        <v>54.953150999999998</v>
      </c>
      <c r="X16" s="10">
        <v>0</v>
      </c>
      <c r="Y16" s="10">
        <v>98.738109999999992</v>
      </c>
      <c r="Z16" s="10">
        <v>0</v>
      </c>
      <c r="AA16" s="10">
        <v>0</v>
      </c>
      <c r="AB16" s="9">
        <v>4885.0214500000002</v>
      </c>
      <c r="AC16" s="12">
        <v>0.39475203680213072</v>
      </c>
      <c r="AD16" s="31">
        <v>3792.2867579999997</v>
      </c>
    </row>
    <row r="17" spans="1:30" ht="12">
      <c r="A17" s="7" t="s">
        <v>32</v>
      </c>
      <c r="B17" s="8">
        <v>156.862179</v>
      </c>
      <c r="C17" s="9">
        <v>198.92715900000002</v>
      </c>
      <c r="D17" s="9">
        <v>31.294235999999998</v>
      </c>
      <c r="E17" s="9">
        <v>0</v>
      </c>
      <c r="F17" s="9">
        <v>227.85108399999999</v>
      </c>
      <c r="G17" s="10">
        <v>7524.3620319999991</v>
      </c>
      <c r="H17" s="10">
        <v>2875.5490440000003</v>
      </c>
      <c r="I17" s="10">
        <v>1263.435297</v>
      </c>
      <c r="J17" s="10">
        <v>0.4</v>
      </c>
      <c r="K17" s="10">
        <v>240.00821499999998</v>
      </c>
      <c r="L17" s="10">
        <v>0</v>
      </c>
      <c r="M17" s="9">
        <v>0</v>
      </c>
      <c r="N17" s="9">
        <v>12518.689245999998</v>
      </c>
      <c r="O17" s="11">
        <v>35.67</v>
      </c>
      <c r="P17" s="9">
        <v>1.7658659999999999</v>
      </c>
      <c r="Q17" s="9">
        <v>3.202054</v>
      </c>
      <c r="R17" s="9">
        <v>1.4195759999999999</v>
      </c>
      <c r="S17" s="9">
        <v>0</v>
      </c>
      <c r="T17" s="9">
        <v>37.364784</v>
      </c>
      <c r="U17" s="10">
        <v>3138.9172309999999</v>
      </c>
      <c r="V17" s="10">
        <v>2013.087211</v>
      </c>
      <c r="W17" s="10">
        <v>150.03434799999999</v>
      </c>
      <c r="X17" s="10">
        <v>5.1219999999999998E-3</v>
      </c>
      <c r="Y17" s="10">
        <v>89.084975999999997</v>
      </c>
      <c r="Z17" s="10">
        <v>0</v>
      </c>
      <c r="AA17" s="10">
        <v>0</v>
      </c>
      <c r="AB17" s="9">
        <v>5434.8811679999999</v>
      </c>
      <c r="AC17" s="12">
        <v>0.43414139141895913</v>
      </c>
      <c r="AD17" s="31">
        <v>4332.7863270000007</v>
      </c>
    </row>
    <row r="18" spans="1:30" ht="12">
      <c r="A18" s="7" t="s">
        <v>33</v>
      </c>
      <c r="B18" s="8">
        <v>393.86603700000001</v>
      </c>
      <c r="C18" s="9">
        <v>384.78080899999998</v>
      </c>
      <c r="D18" s="9">
        <v>328.66763399999996</v>
      </c>
      <c r="E18" s="9">
        <v>0</v>
      </c>
      <c r="F18" s="9">
        <v>140.152952</v>
      </c>
      <c r="G18" s="10">
        <v>4957.3077119999998</v>
      </c>
      <c r="H18" s="10">
        <v>1704.292418</v>
      </c>
      <c r="I18" s="10">
        <v>7.0504160000000002</v>
      </c>
      <c r="J18" s="10">
        <v>0</v>
      </c>
      <c r="K18" s="10">
        <v>115.10111000000001</v>
      </c>
      <c r="L18" s="10">
        <v>0</v>
      </c>
      <c r="M18" s="9">
        <v>0</v>
      </c>
      <c r="N18" s="9">
        <v>8031.2190879999989</v>
      </c>
      <c r="O18" s="11">
        <v>36.58</v>
      </c>
      <c r="P18" s="9">
        <v>31.606146999999996</v>
      </c>
      <c r="Q18" s="9">
        <v>6.5020249999999997</v>
      </c>
      <c r="R18" s="9">
        <v>89.015765999999999</v>
      </c>
      <c r="S18" s="9">
        <v>0</v>
      </c>
      <c r="T18" s="9">
        <v>9.9190290000000001</v>
      </c>
      <c r="U18" s="10">
        <v>1785.465479</v>
      </c>
      <c r="V18" s="10">
        <v>866.88865099999998</v>
      </c>
      <c r="W18" s="10">
        <v>2.5222000000000001E-2</v>
      </c>
      <c r="X18" s="10">
        <v>0</v>
      </c>
      <c r="Y18" s="10">
        <v>4.6382309999999993</v>
      </c>
      <c r="Z18" s="10">
        <v>0</v>
      </c>
      <c r="AA18" s="10">
        <v>0</v>
      </c>
      <c r="AB18" s="9">
        <v>2794.0605500000001</v>
      </c>
      <c r="AC18" s="12">
        <v>0.34789992893791177</v>
      </c>
      <c r="AD18" s="31">
        <v>3249.7892200000001</v>
      </c>
    </row>
    <row r="19" spans="1:30" ht="12">
      <c r="A19" s="7" t="s">
        <v>34</v>
      </c>
      <c r="B19" s="8">
        <v>33.106631999999998</v>
      </c>
      <c r="C19" s="9">
        <v>34.077199999999998</v>
      </c>
      <c r="D19" s="9">
        <v>17.870576</v>
      </c>
      <c r="E19" s="9">
        <v>0</v>
      </c>
      <c r="F19" s="9">
        <v>84.368936000000005</v>
      </c>
      <c r="G19" s="10">
        <v>874.083799</v>
      </c>
      <c r="H19" s="10">
        <v>315.16248899999999</v>
      </c>
      <c r="I19" s="10">
        <v>0</v>
      </c>
      <c r="J19" s="10">
        <v>0</v>
      </c>
      <c r="K19" s="10">
        <v>71.899180999999999</v>
      </c>
      <c r="L19" s="10">
        <v>0</v>
      </c>
      <c r="M19" s="9">
        <v>0</v>
      </c>
      <c r="N19" s="9">
        <v>1430.5688130000001</v>
      </c>
      <c r="O19" s="11">
        <v>190.33</v>
      </c>
      <c r="P19" s="9">
        <v>0.218523</v>
      </c>
      <c r="Q19" s="9">
        <v>0.17202300000000001</v>
      </c>
      <c r="R19" s="9">
        <v>0.83052599999999999</v>
      </c>
      <c r="S19" s="9">
        <v>0</v>
      </c>
      <c r="T19" s="9">
        <v>17.516566000000001</v>
      </c>
      <c r="U19" s="10">
        <v>282.32496700000002</v>
      </c>
      <c r="V19" s="10">
        <v>78.463262</v>
      </c>
      <c r="W19" s="10">
        <v>0</v>
      </c>
      <c r="X19" s="10">
        <v>0</v>
      </c>
      <c r="Y19" s="10">
        <v>14.294710999999998</v>
      </c>
      <c r="Z19" s="10">
        <v>0</v>
      </c>
      <c r="AA19" s="10">
        <v>0</v>
      </c>
      <c r="AB19" s="9">
        <v>393.82057800000001</v>
      </c>
      <c r="AC19" s="12">
        <v>0.27528950332289959</v>
      </c>
      <c r="AD19" s="31">
        <v>547.64136399999995</v>
      </c>
    </row>
    <row r="20" spans="1:30" ht="12">
      <c r="A20" s="7" t="s">
        <v>18</v>
      </c>
      <c r="B20" s="9">
        <v>8274.8096530000003</v>
      </c>
      <c r="C20" s="9">
        <v>1518.8397809999999</v>
      </c>
      <c r="D20" s="9">
        <v>4389.1599449999994</v>
      </c>
      <c r="E20" s="9">
        <v>875.992614</v>
      </c>
      <c r="F20" s="9">
        <v>4245.0137719999993</v>
      </c>
      <c r="G20" s="10">
        <v>123705.80019900002</v>
      </c>
      <c r="H20" s="10">
        <v>43331.603612999999</v>
      </c>
      <c r="I20" s="10">
        <v>5361.9126109999997</v>
      </c>
      <c r="J20" s="10">
        <v>131.07721800000002</v>
      </c>
      <c r="K20" s="10">
        <v>7308.7352679999985</v>
      </c>
      <c r="L20" s="10">
        <v>0</v>
      </c>
      <c r="M20" s="9">
        <v>28</v>
      </c>
      <c r="N20" s="9">
        <v>199170.944674</v>
      </c>
      <c r="O20" s="13">
        <v>35.89</v>
      </c>
      <c r="P20" s="9">
        <v>1065.3621639999999</v>
      </c>
      <c r="Q20" s="9">
        <v>61.049648999999995</v>
      </c>
      <c r="R20" s="9">
        <v>619.2551739999999</v>
      </c>
      <c r="S20" s="9">
        <v>148.47384299999999</v>
      </c>
      <c r="T20" s="9">
        <v>1551.2467859999999</v>
      </c>
      <c r="U20" s="10">
        <v>51100.788047999995</v>
      </c>
      <c r="V20" s="10">
        <v>28470.138360000001</v>
      </c>
      <c r="W20" s="10">
        <v>778.120407</v>
      </c>
      <c r="X20" s="10">
        <v>4.9297510000000004</v>
      </c>
      <c r="Y20" s="10">
        <v>1352.545083</v>
      </c>
      <c r="Z20" s="10">
        <v>0</v>
      </c>
      <c r="AA20" s="10">
        <v>3.2428999999999999E-2</v>
      </c>
      <c r="AB20" s="9">
        <v>85151.941693999994</v>
      </c>
      <c r="AC20" s="12">
        <v>0.42753194665705585</v>
      </c>
      <c r="AD20" s="32">
        <v>65118.659535999999</v>
      </c>
    </row>
    <row r="22" spans="1:30" ht="11.25">
      <c r="N22" s="77">
        <f>SUM(N6:N19)</f>
        <v>199170.944674</v>
      </c>
      <c r="O22" s="76"/>
      <c r="P22" s="77">
        <f>SUM(P6:P19)</f>
        <v>1065.3621639999999</v>
      </c>
      <c r="Q22" s="77">
        <f t="shared" ref="Q22:AD22" si="0">SUM(Q6:Q19)</f>
        <v>61.049648999999995</v>
      </c>
      <c r="R22" s="77">
        <f t="shared" si="0"/>
        <v>619.2551739999999</v>
      </c>
      <c r="S22" s="77">
        <f t="shared" si="0"/>
        <v>148.47384299999999</v>
      </c>
      <c r="T22" s="77">
        <f t="shared" si="0"/>
        <v>1551.2467859999999</v>
      </c>
      <c r="U22" s="77">
        <f t="shared" si="0"/>
        <v>51100.788047999995</v>
      </c>
      <c r="V22" s="77">
        <f t="shared" si="0"/>
        <v>28470.138360000001</v>
      </c>
      <c r="W22" s="77">
        <f t="shared" si="0"/>
        <v>778.120407</v>
      </c>
      <c r="X22" s="77">
        <f t="shared" si="0"/>
        <v>4.9297510000000004</v>
      </c>
      <c r="Y22" s="77">
        <f t="shared" si="0"/>
        <v>1352.545083</v>
      </c>
      <c r="Z22" s="77">
        <f t="shared" si="0"/>
        <v>0</v>
      </c>
      <c r="AA22" s="77">
        <f t="shared" si="0"/>
        <v>3.2428999999999999E-2</v>
      </c>
      <c r="AB22" s="77">
        <f t="shared" si="0"/>
        <v>85151.941693999994</v>
      </c>
      <c r="AC22" s="76"/>
      <c r="AD22" s="77">
        <f t="shared" si="0"/>
        <v>65118.659535999999</v>
      </c>
    </row>
    <row r="23" spans="1:30">
      <c r="N23" s="4"/>
    </row>
    <row r="24" spans="1:30" ht="11.25">
      <c r="N24" s="77">
        <f>SUM(B20:M20)</f>
        <v>199170.944674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K24" sqref="K24"/>
    </sheetView>
  </sheetViews>
  <sheetFormatPr defaultRowHeight="9"/>
  <cols>
    <col min="2" max="2" width="13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6.5" hidden="1" customWidth="1"/>
    <col min="8" max="8" width="17.5" hidden="1" customWidth="1"/>
    <col min="9" max="9" width="10" customWidth="1"/>
    <col min="10" max="10" width="6" customWidth="1"/>
    <col min="11" max="11" width="9.75" customWidth="1"/>
    <col min="13" max="13" width="12.25" customWidth="1"/>
    <col min="14" max="14" width="13.75" customWidth="1"/>
    <col min="15" max="15" width="14.25" customWidth="1"/>
    <col min="16" max="16" width="14.75" customWidth="1"/>
    <col min="17" max="17" width="10.25" bestFit="1" customWidth="1"/>
    <col min="18" max="18" width="10.5" bestFit="1" customWidth="1"/>
    <col min="19" max="20" width="10.25" bestFit="1" customWidth="1"/>
    <col min="21" max="22" width="12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60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" t="s">
        <v>194</v>
      </c>
    </row>
    <row r="6" spans="1:30" ht="12">
      <c r="A6" s="7" t="s">
        <v>21</v>
      </c>
      <c r="B6" s="8">
        <v>51.040000000000006</v>
      </c>
      <c r="C6" s="9">
        <v>0.37</v>
      </c>
      <c r="D6" s="9">
        <v>13.5</v>
      </c>
      <c r="E6" s="9">
        <v>143.85999999999999</v>
      </c>
      <c r="F6" s="9">
        <v>47.010000000000005</v>
      </c>
      <c r="G6" s="10">
        <v>1962.1</v>
      </c>
      <c r="H6" s="10">
        <v>615.57000000000005</v>
      </c>
      <c r="I6" s="10">
        <v>0</v>
      </c>
      <c r="J6" s="10">
        <v>0</v>
      </c>
      <c r="K6" s="10">
        <v>58.52</v>
      </c>
      <c r="L6" s="10">
        <v>420.02</v>
      </c>
      <c r="M6" s="9">
        <v>0</v>
      </c>
      <c r="N6" s="9">
        <v>3311.9900000000002</v>
      </c>
      <c r="O6" s="11">
        <v>83.466372705970997</v>
      </c>
      <c r="P6" s="9">
        <v>8.89</v>
      </c>
      <c r="Q6" s="9">
        <v>0.42000000000000004</v>
      </c>
      <c r="R6" s="9">
        <v>0</v>
      </c>
      <c r="S6" s="9">
        <v>15.27</v>
      </c>
      <c r="T6" s="9">
        <v>1.26</v>
      </c>
      <c r="U6" s="10">
        <v>858.41000000000008</v>
      </c>
      <c r="V6" s="10">
        <v>475.44</v>
      </c>
      <c r="W6" s="10">
        <v>0</v>
      </c>
      <c r="X6" s="10">
        <v>0</v>
      </c>
      <c r="Y6" s="10">
        <v>32.980000000000004</v>
      </c>
      <c r="Z6" s="10">
        <v>4.82</v>
      </c>
      <c r="AA6" s="10">
        <v>16.72</v>
      </c>
      <c r="AB6" s="9">
        <v>1414.21</v>
      </c>
      <c r="AC6" s="12">
        <v>0.42699706218919742</v>
      </c>
      <c r="AD6" s="36"/>
    </row>
    <row r="7" spans="1:30" ht="12">
      <c r="A7" s="7" t="s">
        <v>22</v>
      </c>
      <c r="B7" s="8">
        <v>1</v>
      </c>
      <c r="C7" s="9">
        <v>0</v>
      </c>
      <c r="D7" s="9">
        <v>0</v>
      </c>
      <c r="E7" s="9">
        <v>0</v>
      </c>
      <c r="F7" s="9">
        <v>7.8</v>
      </c>
      <c r="G7" s="10">
        <v>136.24</v>
      </c>
      <c r="H7" s="10">
        <v>63.38</v>
      </c>
      <c r="I7" s="10">
        <v>0</v>
      </c>
      <c r="J7" s="10">
        <v>0</v>
      </c>
      <c r="K7" s="10">
        <v>7.12</v>
      </c>
      <c r="L7" s="10">
        <v>1.93</v>
      </c>
      <c r="M7" s="9">
        <v>0</v>
      </c>
      <c r="N7" s="9">
        <v>217.47000000000003</v>
      </c>
      <c r="O7" s="11">
        <v>118.25572059413901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31.81</v>
      </c>
      <c r="V7" s="10">
        <v>26.03</v>
      </c>
      <c r="W7" s="10">
        <v>0</v>
      </c>
      <c r="X7" s="10">
        <v>0</v>
      </c>
      <c r="Y7" s="10">
        <v>0</v>
      </c>
      <c r="Z7" s="10">
        <v>0.87</v>
      </c>
      <c r="AA7" s="10">
        <v>0</v>
      </c>
      <c r="AB7" s="9">
        <v>58.71</v>
      </c>
      <c r="AC7" s="12">
        <v>0.26996827148572211</v>
      </c>
      <c r="AD7" s="36"/>
    </row>
    <row r="8" spans="1:30" ht="12">
      <c r="A8" s="7" t="s">
        <v>23</v>
      </c>
      <c r="B8" s="8">
        <v>22.56</v>
      </c>
      <c r="C8" s="9">
        <v>0.59</v>
      </c>
      <c r="D8" s="9">
        <v>0</v>
      </c>
      <c r="E8" s="9">
        <v>12.69</v>
      </c>
      <c r="F8" s="9">
        <v>0</v>
      </c>
      <c r="G8" s="10">
        <v>108.92</v>
      </c>
      <c r="H8" s="10">
        <v>33.89</v>
      </c>
      <c r="I8" s="10">
        <v>0</v>
      </c>
      <c r="J8" s="10">
        <v>0</v>
      </c>
      <c r="K8" s="10">
        <v>6.49</v>
      </c>
      <c r="L8" s="10">
        <v>16.5</v>
      </c>
      <c r="M8" s="9">
        <v>0</v>
      </c>
      <c r="N8" s="9">
        <v>201.64</v>
      </c>
      <c r="O8" s="11">
        <v>-42.989623681755198</v>
      </c>
      <c r="P8" s="9">
        <v>3.86</v>
      </c>
      <c r="Q8" s="9">
        <v>0</v>
      </c>
      <c r="R8" s="9">
        <v>0</v>
      </c>
      <c r="S8" s="9">
        <v>0</v>
      </c>
      <c r="T8" s="9">
        <v>0</v>
      </c>
      <c r="U8" s="10">
        <v>99.16</v>
      </c>
      <c r="V8" s="10">
        <v>53.5</v>
      </c>
      <c r="W8" s="10">
        <v>0</v>
      </c>
      <c r="X8" s="10">
        <v>0</v>
      </c>
      <c r="Y8" s="10">
        <v>0.1</v>
      </c>
      <c r="Z8" s="10">
        <v>12.36</v>
      </c>
      <c r="AA8" s="10">
        <v>0</v>
      </c>
      <c r="AB8" s="9">
        <v>168.97999999999996</v>
      </c>
      <c r="AC8" s="12">
        <v>0.83802816901408439</v>
      </c>
      <c r="AD8" s="36"/>
    </row>
    <row r="9" spans="1:30" ht="12">
      <c r="A9" s="7" t="s">
        <v>24</v>
      </c>
      <c r="B9" s="8">
        <v>0</v>
      </c>
      <c r="C9" s="9">
        <v>7.0000000000000007E-2</v>
      </c>
      <c r="D9" s="9">
        <v>0</v>
      </c>
      <c r="E9" s="9">
        <v>0</v>
      </c>
      <c r="F9" s="9">
        <v>0</v>
      </c>
      <c r="G9" s="10">
        <v>79.5</v>
      </c>
      <c r="H9" s="10">
        <v>31.24</v>
      </c>
      <c r="I9" s="10">
        <v>0</v>
      </c>
      <c r="J9" s="10">
        <v>0</v>
      </c>
      <c r="K9" s="10">
        <v>1.76</v>
      </c>
      <c r="L9" s="10">
        <v>0.44</v>
      </c>
      <c r="M9" s="9">
        <v>0</v>
      </c>
      <c r="N9" s="9">
        <v>113.00999999999999</v>
      </c>
      <c r="O9" s="11">
        <v>1.6917124088904798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10">
        <v>20.350000000000001</v>
      </c>
      <c r="V9" s="10">
        <v>8.89</v>
      </c>
      <c r="W9" s="10">
        <v>0</v>
      </c>
      <c r="X9" s="10">
        <v>0</v>
      </c>
      <c r="Y9" s="10">
        <v>0</v>
      </c>
      <c r="Z9" s="10">
        <v>1.18</v>
      </c>
      <c r="AA9" s="10">
        <v>0</v>
      </c>
      <c r="AB9" s="9">
        <v>30.42</v>
      </c>
      <c r="AC9" s="12">
        <v>0.26917971860897272</v>
      </c>
      <c r="AD9" s="36"/>
    </row>
    <row r="10" spans="1:30" ht="12">
      <c r="A10" s="7" t="s">
        <v>25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  <c r="G10" s="10">
        <v>0.04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  <c r="N10" s="9">
        <v>0.04</v>
      </c>
      <c r="O10" s="11">
        <v>-150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9">
        <v>0</v>
      </c>
      <c r="AC10" s="12">
        <v>0</v>
      </c>
      <c r="AD10" s="36"/>
    </row>
    <row r="11" spans="1:30" ht="12">
      <c r="A11" s="7" t="s">
        <v>26</v>
      </c>
      <c r="B11" s="8">
        <v>25.9</v>
      </c>
      <c r="C11" s="9">
        <v>0.14000000000000001</v>
      </c>
      <c r="D11" s="9">
        <v>0</v>
      </c>
      <c r="E11" s="9">
        <v>0</v>
      </c>
      <c r="F11" s="9">
        <v>4.21</v>
      </c>
      <c r="G11" s="10">
        <v>288.36</v>
      </c>
      <c r="H11" s="10">
        <v>86.64</v>
      </c>
      <c r="I11" s="10">
        <v>0</v>
      </c>
      <c r="J11" s="10">
        <v>0</v>
      </c>
      <c r="K11" s="10">
        <v>17.899999999999999</v>
      </c>
      <c r="L11" s="10">
        <v>6.29</v>
      </c>
      <c r="M11" s="9">
        <v>0</v>
      </c>
      <c r="N11" s="9">
        <v>429.44</v>
      </c>
      <c r="O11" s="11">
        <v>2.7171833141982402</v>
      </c>
      <c r="P11" s="9">
        <v>6.2</v>
      </c>
      <c r="Q11" s="9">
        <v>0</v>
      </c>
      <c r="R11" s="9">
        <v>0</v>
      </c>
      <c r="S11" s="9">
        <v>0</v>
      </c>
      <c r="T11" s="9">
        <v>0</v>
      </c>
      <c r="U11" s="10">
        <v>180.2</v>
      </c>
      <c r="V11" s="10">
        <v>113.23</v>
      </c>
      <c r="W11" s="10">
        <v>0</v>
      </c>
      <c r="X11" s="10">
        <v>0</v>
      </c>
      <c r="Y11" s="10">
        <v>19.8</v>
      </c>
      <c r="Z11" s="10">
        <v>1.06</v>
      </c>
      <c r="AA11" s="10">
        <v>0</v>
      </c>
      <c r="AB11" s="9">
        <v>320.49</v>
      </c>
      <c r="AC11" s="12">
        <v>0.74629750372578241</v>
      </c>
      <c r="AD11" s="36"/>
    </row>
    <row r="12" spans="1:30" ht="12">
      <c r="A12" s="7" t="s">
        <v>27</v>
      </c>
      <c r="B12" s="8">
        <v>0</v>
      </c>
      <c r="C12" s="9">
        <v>0.15</v>
      </c>
      <c r="D12" s="9">
        <v>0</v>
      </c>
      <c r="E12" s="9">
        <v>0</v>
      </c>
      <c r="F12" s="9">
        <v>0</v>
      </c>
      <c r="G12" s="10">
        <v>53.41</v>
      </c>
      <c r="H12" s="10">
        <v>11.08</v>
      </c>
      <c r="I12" s="10">
        <v>0</v>
      </c>
      <c r="J12" s="10">
        <v>0</v>
      </c>
      <c r="K12" s="10">
        <v>0</v>
      </c>
      <c r="L12" s="10">
        <v>0</v>
      </c>
      <c r="M12" s="9">
        <v>0</v>
      </c>
      <c r="N12" s="9">
        <v>64.64</v>
      </c>
      <c r="O12" s="11">
        <v>-36.183236252344805</v>
      </c>
      <c r="P12" s="9">
        <v>0</v>
      </c>
      <c r="Q12" s="9">
        <v>7.83</v>
      </c>
      <c r="R12" s="9">
        <v>0</v>
      </c>
      <c r="S12" s="9">
        <v>0</v>
      </c>
      <c r="T12" s="9">
        <v>0</v>
      </c>
      <c r="U12" s="10">
        <v>57.77</v>
      </c>
      <c r="V12" s="10">
        <v>20.13</v>
      </c>
      <c r="W12" s="10">
        <v>0</v>
      </c>
      <c r="X12" s="10">
        <v>0</v>
      </c>
      <c r="Y12" s="10">
        <v>4.71</v>
      </c>
      <c r="Z12" s="10">
        <v>0</v>
      </c>
      <c r="AA12" s="10">
        <v>0</v>
      </c>
      <c r="AB12" s="9">
        <v>90.44</v>
      </c>
      <c r="AC12" s="12">
        <v>1.3991336633663365</v>
      </c>
      <c r="AD12" s="36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>
        <v>0</v>
      </c>
      <c r="O13" s="11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>
        <v>0</v>
      </c>
      <c r="AC13" s="12">
        <v>0</v>
      </c>
      <c r="AD13" s="36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>
        <v>0</v>
      </c>
      <c r="O14" s="11"/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9">
        <v>0</v>
      </c>
      <c r="AC14" s="12">
        <v>0</v>
      </c>
      <c r="AD14" s="36"/>
    </row>
    <row r="15" spans="1:30" ht="12">
      <c r="A15" s="7" t="s">
        <v>30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9">
        <v>0</v>
      </c>
      <c r="N15" s="9">
        <v>0</v>
      </c>
      <c r="O15" s="11"/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2.46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9">
        <v>2.46</v>
      </c>
      <c r="AC15" s="12">
        <v>0</v>
      </c>
      <c r="AD15" s="36"/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>
        <v>0</v>
      </c>
      <c r="O16" s="11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9">
        <v>0</v>
      </c>
      <c r="AC16" s="12">
        <v>0</v>
      </c>
      <c r="AD16" s="36"/>
    </row>
    <row r="17" spans="1:30" ht="12">
      <c r="A17" s="7" t="s">
        <v>32</v>
      </c>
      <c r="B17" s="8">
        <v>77.790000000000006</v>
      </c>
      <c r="C17" s="9">
        <v>0.04</v>
      </c>
      <c r="D17" s="9">
        <v>0</v>
      </c>
      <c r="E17" s="9">
        <v>0</v>
      </c>
      <c r="F17" s="9">
        <v>3.1599999999999997</v>
      </c>
      <c r="G17" s="10">
        <v>244.59</v>
      </c>
      <c r="H17" s="10">
        <v>94.88</v>
      </c>
      <c r="I17" s="10">
        <v>0</v>
      </c>
      <c r="J17" s="10">
        <v>0</v>
      </c>
      <c r="K17" s="10">
        <v>28.06</v>
      </c>
      <c r="L17" s="10">
        <v>3.73</v>
      </c>
      <c r="M17" s="9">
        <v>0</v>
      </c>
      <c r="N17" s="9">
        <v>452.25000000000006</v>
      </c>
      <c r="O17" s="11">
        <v>22.193401961579003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138.83000000000001</v>
      </c>
      <c r="V17" s="10">
        <v>65.25</v>
      </c>
      <c r="W17" s="10">
        <v>0</v>
      </c>
      <c r="X17" s="10">
        <v>0</v>
      </c>
      <c r="Y17" s="10">
        <v>0</v>
      </c>
      <c r="Z17" s="10">
        <v>1.69</v>
      </c>
      <c r="AA17" s="10">
        <v>0</v>
      </c>
      <c r="AB17" s="9">
        <v>205.77</v>
      </c>
      <c r="AC17" s="12">
        <v>0.45499170812603645</v>
      </c>
      <c r="AD17" s="36"/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>
        <v>0</v>
      </c>
      <c r="O18" s="11"/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9">
        <v>0</v>
      </c>
      <c r="AC18" s="12">
        <v>0</v>
      </c>
      <c r="AD18" s="36"/>
    </row>
    <row r="19" spans="1:30" ht="12">
      <c r="A19" s="7" t="s">
        <v>34</v>
      </c>
      <c r="B19" s="8">
        <v>18.25</v>
      </c>
      <c r="C19" s="9">
        <v>0.3</v>
      </c>
      <c r="D19" s="9">
        <v>0</v>
      </c>
      <c r="E19" s="9">
        <v>0</v>
      </c>
      <c r="F19" s="9">
        <v>4</v>
      </c>
      <c r="G19" s="10">
        <v>213.68</v>
      </c>
      <c r="H19" s="10">
        <v>54.84</v>
      </c>
      <c r="I19" s="10">
        <v>0</v>
      </c>
      <c r="J19" s="10">
        <v>0</v>
      </c>
      <c r="K19" s="10">
        <v>33.979999999999997</v>
      </c>
      <c r="L19" s="10">
        <v>12.55</v>
      </c>
      <c r="M19" s="9">
        <v>0</v>
      </c>
      <c r="N19" s="9">
        <v>337.60000000000008</v>
      </c>
      <c r="O19" s="11">
        <v>-50.324450787951903</v>
      </c>
      <c r="P19" s="9">
        <v>16.5</v>
      </c>
      <c r="Q19" s="9">
        <v>2.09</v>
      </c>
      <c r="R19" s="9">
        <v>0</v>
      </c>
      <c r="S19" s="9">
        <v>0</v>
      </c>
      <c r="T19" s="9">
        <v>0.65</v>
      </c>
      <c r="U19" s="10">
        <v>196.32</v>
      </c>
      <c r="V19" s="10">
        <v>71.08</v>
      </c>
      <c r="W19" s="10">
        <v>0</v>
      </c>
      <c r="X19" s="10">
        <v>0</v>
      </c>
      <c r="Y19" s="10">
        <v>0.23</v>
      </c>
      <c r="Z19" s="10">
        <v>0.98</v>
      </c>
      <c r="AA19" s="10">
        <v>0</v>
      </c>
      <c r="AB19" s="9">
        <v>287.85000000000002</v>
      </c>
      <c r="AC19" s="12">
        <v>0.85263625592417047</v>
      </c>
      <c r="AD19" s="36"/>
    </row>
    <row r="20" spans="1:30" ht="12">
      <c r="A20" s="7" t="s">
        <v>18</v>
      </c>
      <c r="B20" s="9">
        <v>196.54000000000002</v>
      </c>
      <c r="C20" s="9">
        <v>1.66</v>
      </c>
      <c r="D20" s="9">
        <v>13.5</v>
      </c>
      <c r="E20" s="9">
        <v>156.54999999999998</v>
      </c>
      <c r="F20" s="9">
        <v>66.180000000000007</v>
      </c>
      <c r="G20" s="10">
        <v>3086.84</v>
      </c>
      <c r="H20" s="10">
        <v>991.5200000000001</v>
      </c>
      <c r="I20" s="10">
        <v>0</v>
      </c>
      <c r="J20" s="10">
        <v>0</v>
      </c>
      <c r="K20" s="10">
        <v>153.82999999999998</v>
      </c>
      <c r="L20" s="10">
        <v>461.46000000000004</v>
      </c>
      <c r="M20" s="9">
        <v>0</v>
      </c>
      <c r="N20" s="9">
        <v>5128.08</v>
      </c>
      <c r="O20" s="13">
        <v>30.197273211973503</v>
      </c>
      <c r="P20" s="9">
        <v>35.450000000000003</v>
      </c>
      <c r="Q20" s="9">
        <v>10.34</v>
      </c>
      <c r="R20" s="9">
        <v>0</v>
      </c>
      <c r="S20" s="9">
        <v>15.27</v>
      </c>
      <c r="T20" s="9">
        <v>1.9100000000000001</v>
      </c>
      <c r="U20" s="10">
        <v>1585.31</v>
      </c>
      <c r="V20" s="10">
        <v>833.55000000000007</v>
      </c>
      <c r="W20" s="10">
        <v>0</v>
      </c>
      <c r="X20" s="10">
        <v>0</v>
      </c>
      <c r="Y20" s="10">
        <v>57.820000000000007</v>
      </c>
      <c r="Z20" s="10">
        <v>22.96</v>
      </c>
      <c r="AA20" s="10">
        <v>16.72</v>
      </c>
      <c r="AB20" s="9">
        <v>2579.33</v>
      </c>
      <c r="AC20" s="12">
        <v>0.50298162275159508</v>
      </c>
      <c r="AD20" s="36"/>
    </row>
    <row r="22" spans="1:30" ht="10.5">
      <c r="N22" s="78">
        <f>SUM(N6:N19)</f>
        <v>5128.08</v>
      </c>
      <c r="O22" s="79"/>
      <c r="P22" s="78">
        <f>SUM(P6:P19)</f>
        <v>35.450000000000003</v>
      </c>
      <c r="Q22" s="78">
        <f t="shared" ref="Q22:AB22" si="0">SUM(Q6:Q19)</f>
        <v>10.34</v>
      </c>
      <c r="R22" s="78">
        <f t="shared" si="0"/>
        <v>0</v>
      </c>
      <c r="S22" s="78">
        <f t="shared" si="0"/>
        <v>15.27</v>
      </c>
      <c r="T22" s="78">
        <f t="shared" si="0"/>
        <v>1.9100000000000001</v>
      </c>
      <c r="U22" s="78">
        <f t="shared" si="0"/>
        <v>1585.31</v>
      </c>
      <c r="V22" s="78">
        <f t="shared" si="0"/>
        <v>833.55000000000007</v>
      </c>
      <c r="W22" s="78">
        <f t="shared" si="0"/>
        <v>0</v>
      </c>
      <c r="X22" s="78">
        <f t="shared" si="0"/>
        <v>0</v>
      </c>
      <c r="Y22" s="78">
        <f t="shared" si="0"/>
        <v>57.820000000000007</v>
      </c>
      <c r="Z22" s="78">
        <f t="shared" si="0"/>
        <v>22.96</v>
      </c>
      <c r="AA22" s="78">
        <f t="shared" si="0"/>
        <v>16.72</v>
      </c>
      <c r="AB22" s="78">
        <f t="shared" si="0"/>
        <v>2579.33</v>
      </c>
      <c r="AC22" s="79"/>
      <c r="AD22" s="79"/>
    </row>
    <row r="24" spans="1:30" ht="11.25">
      <c r="N24" s="77">
        <f>SUM(B20:M20)</f>
        <v>5128.08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D25"/>
  <sheetViews>
    <sheetView topLeftCell="A7" workbookViewId="0">
      <selection activeCell="S38" sqref="S38"/>
    </sheetView>
  </sheetViews>
  <sheetFormatPr defaultRowHeight="9"/>
  <cols>
    <col min="2" max="2" width="16.2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6.5" hidden="1" customWidth="1"/>
    <col min="8" max="8" width="17.5" hidden="1" customWidth="1"/>
    <col min="9" max="9" width="15.5" hidden="1" customWidth="1"/>
    <col min="10" max="10" width="10" hidden="1" customWidth="1"/>
    <col min="11" max="11" width="16.75" hidden="1" customWidth="1"/>
    <col min="12" max="12" width="15.75" hidden="1" customWidth="1"/>
    <col min="13" max="13" width="17.75" customWidth="1"/>
    <col min="14" max="14" width="13.75" customWidth="1"/>
    <col min="15" max="15" width="14.25" customWidth="1"/>
    <col min="16" max="16" width="13" customWidth="1"/>
    <col min="17" max="17" width="10.5" bestFit="1" customWidth="1"/>
    <col min="18" max="18" width="12" bestFit="1" customWidth="1"/>
    <col min="19" max="19" width="10.5" bestFit="1" customWidth="1"/>
    <col min="20" max="20" width="12" bestFit="1" customWidth="1"/>
    <col min="21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20.2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36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112" t="s">
        <v>191</v>
      </c>
    </row>
    <row r="6" spans="1:30" ht="12">
      <c r="A6" s="7" t="s">
        <v>21</v>
      </c>
      <c r="B6" s="8">
        <v>989.28115199999991</v>
      </c>
      <c r="C6" s="9">
        <v>177.47563200000002</v>
      </c>
      <c r="D6" s="9">
        <v>1513.4877859999999</v>
      </c>
      <c r="E6" s="9">
        <v>67.696906000000013</v>
      </c>
      <c r="F6" s="9">
        <v>1045.9689470000001</v>
      </c>
      <c r="G6" s="10">
        <v>10856.176675000001</v>
      </c>
      <c r="H6" s="10">
        <v>3548.317321</v>
      </c>
      <c r="I6" s="10"/>
      <c r="J6" s="10">
        <v>6179.75</v>
      </c>
      <c r="K6" s="10">
        <v>898.53069499999992</v>
      </c>
      <c r="L6" s="10"/>
      <c r="M6" s="9">
        <v>1353.541651</v>
      </c>
      <c r="N6" s="9">
        <v>26630.226764999999</v>
      </c>
      <c r="O6" s="11">
        <v>7.2278126685434154</v>
      </c>
      <c r="P6" s="9">
        <v>168.220293</v>
      </c>
      <c r="Q6" s="9">
        <v>0.38</v>
      </c>
      <c r="R6" s="9">
        <v>170.56059199999999</v>
      </c>
      <c r="S6" s="9">
        <v>26.176859</v>
      </c>
      <c r="T6" s="9">
        <v>461.84245899999996</v>
      </c>
      <c r="U6" s="10">
        <v>5894.647054</v>
      </c>
      <c r="V6" s="10">
        <v>3104.9664980000002</v>
      </c>
      <c r="W6" s="10"/>
      <c r="X6" s="10">
        <v>1307.5561640000001</v>
      </c>
      <c r="Y6" s="10">
        <v>144.066697</v>
      </c>
      <c r="Z6" s="10"/>
      <c r="AA6" s="10">
        <v>1044.3388769999999</v>
      </c>
      <c r="AB6" s="9">
        <v>12322.755493000001</v>
      </c>
      <c r="AC6" s="12">
        <v>0.46273565755721424</v>
      </c>
      <c r="AD6" s="123">
        <v>9155.0688069999997</v>
      </c>
    </row>
    <row r="7" spans="1:30" ht="12">
      <c r="A7" s="7" t="s">
        <v>22</v>
      </c>
      <c r="B7" s="8">
        <v>47.188945000000004</v>
      </c>
      <c r="C7" s="9">
        <v>17.942698999999998</v>
      </c>
      <c r="D7" s="9">
        <v>22.5</v>
      </c>
      <c r="E7" s="9">
        <v>0.08</v>
      </c>
      <c r="F7" s="9">
        <v>145.52715000000001</v>
      </c>
      <c r="G7" s="10">
        <v>1966.364648</v>
      </c>
      <c r="H7" s="10">
        <v>708.8956270000001</v>
      </c>
      <c r="I7" s="10"/>
      <c r="J7" s="10">
        <v>975.93065299999989</v>
      </c>
      <c r="K7" s="10">
        <v>65.357365000000001</v>
      </c>
      <c r="L7" s="10"/>
      <c r="M7" s="9"/>
      <c r="N7" s="9">
        <v>3949.7870870000002</v>
      </c>
      <c r="O7" s="11">
        <v>13.392174309075727</v>
      </c>
      <c r="P7" s="9">
        <v>5.0504499999999997</v>
      </c>
      <c r="Q7" s="9">
        <v>6.3E-2</v>
      </c>
      <c r="R7" s="9">
        <v>0</v>
      </c>
      <c r="S7" s="9">
        <v>19.839219</v>
      </c>
      <c r="T7" s="9">
        <v>93.984422999999992</v>
      </c>
      <c r="U7" s="10">
        <v>1095.184935</v>
      </c>
      <c r="V7" s="10">
        <v>708.22402900000009</v>
      </c>
      <c r="W7" s="10"/>
      <c r="X7" s="10">
        <v>181.07562300000001</v>
      </c>
      <c r="Y7" s="10">
        <v>25.172324</v>
      </c>
      <c r="Z7" s="10"/>
      <c r="AA7" s="10">
        <v>3.2168000000000001</v>
      </c>
      <c r="AB7" s="9">
        <v>2131.8108030000003</v>
      </c>
      <c r="AC7" s="12">
        <v>0.5397280299022863</v>
      </c>
      <c r="AD7" s="123">
        <v>1735.634654</v>
      </c>
    </row>
    <row r="8" spans="1:30" ht="12">
      <c r="A8" s="7" t="s">
        <v>23</v>
      </c>
      <c r="B8" s="8">
        <v>320.46755299999995</v>
      </c>
      <c r="C8" s="9">
        <v>19.918248000000002</v>
      </c>
      <c r="D8" s="9">
        <v>0</v>
      </c>
      <c r="E8" s="9">
        <v>19.603002</v>
      </c>
      <c r="F8" s="9">
        <v>178.18455900000001</v>
      </c>
      <c r="G8" s="10">
        <v>3132.1722170000003</v>
      </c>
      <c r="H8" s="10">
        <v>943.77790599999992</v>
      </c>
      <c r="I8" s="10"/>
      <c r="J8" s="10">
        <v>2.8480729999999999</v>
      </c>
      <c r="K8" s="10">
        <v>241.271387</v>
      </c>
      <c r="L8" s="10"/>
      <c r="M8" s="9">
        <v>275.62243000000001</v>
      </c>
      <c r="N8" s="9">
        <v>5133.8653750000003</v>
      </c>
      <c r="O8" s="11">
        <v>31.327124914078148</v>
      </c>
      <c r="P8" s="9">
        <v>5.3747360000000004</v>
      </c>
      <c r="Q8" s="9">
        <v>1.7210000000000001</v>
      </c>
      <c r="R8" s="9"/>
      <c r="S8" s="9"/>
      <c r="T8" s="9">
        <v>103.322761</v>
      </c>
      <c r="U8" s="10">
        <v>1278.9493239999999</v>
      </c>
      <c r="V8" s="10">
        <v>922.92697900000007</v>
      </c>
      <c r="W8" s="10"/>
      <c r="X8" s="10"/>
      <c r="Y8" s="10">
        <v>48.476525000000002</v>
      </c>
      <c r="Z8" s="10"/>
      <c r="AA8" s="10">
        <v>52.065855999999997</v>
      </c>
      <c r="AB8" s="9">
        <v>2412.8371809999999</v>
      </c>
      <c r="AC8" s="12">
        <v>0.46998450577796846</v>
      </c>
      <c r="AD8" s="123">
        <v>2371.8176579999999</v>
      </c>
    </row>
    <row r="9" spans="1:30" ht="12">
      <c r="A9" s="7" t="s">
        <v>24</v>
      </c>
      <c r="B9" s="8">
        <v>97.69908199999999</v>
      </c>
      <c r="C9" s="9">
        <v>6.5982759999999994</v>
      </c>
      <c r="D9" s="9">
        <v>141.97724499999998</v>
      </c>
      <c r="E9" s="9">
        <v>1.0734999999999999</v>
      </c>
      <c r="F9" s="9">
        <v>130.37121499999998</v>
      </c>
      <c r="G9" s="10">
        <v>1237.524009</v>
      </c>
      <c r="H9" s="10">
        <v>454.67284900000004</v>
      </c>
      <c r="I9" s="10"/>
      <c r="J9" s="10">
        <v>2.4</v>
      </c>
      <c r="K9" s="10">
        <v>467.76599599999997</v>
      </c>
      <c r="L9" s="10"/>
      <c r="M9" s="9">
        <v>8.1234389999999994</v>
      </c>
      <c r="N9" s="9">
        <v>2548.2056109999999</v>
      </c>
      <c r="O9" s="11">
        <v>18.603557076865481</v>
      </c>
      <c r="P9" s="9">
        <v>1.162453</v>
      </c>
      <c r="Q9" s="9"/>
      <c r="R9" s="9"/>
      <c r="S9" s="9"/>
      <c r="T9" s="9">
        <v>44.182755</v>
      </c>
      <c r="U9" s="10">
        <v>542.60947999999996</v>
      </c>
      <c r="V9" s="10">
        <v>353.216339</v>
      </c>
      <c r="W9" s="10"/>
      <c r="X9" s="10"/>
      <c r="Y9" s="10">
        <v>256.24506400000001</v>
      </c>
      <c r="Z9" s="10"/>
      <c r="AA9" s="10"/>
      <c r="AB9" s="9">
        <v>1197.4160909999998</v>
      </c>
      <c r="AC9" s="12">
        <v>0.4699056017422763</v>
      </c>
      <c r="AD9" s="123">
        <v>1064.4559409999999</v>
      </c>
    </row>
    <row r="10" spans="1:30" ht="12">
      <c r="A10" s="7" t="s">
        <v>25</v>
      </c>
      <c r="B10" s="8">
        <v>122.93807199999999</v>
      </c>
      <c r="C10" s="9">
        <v>18.258458999999998</v>
      </c>
      <c r="D10" s="9">
        <v>0</v>
      </c>
      <c r="E10" s="9">
        <v>5.5E-2</v>
      </c>
      <c r="F10" s="9">
        <v>379.23623599999996</v>
      </c>
      <c r="G10" s="10">
        <v>4734.3504359999997</v>
      </c>
      <c r="H10" s="10">
        <v>1881.284547</v>
      </c>
      <c r="I10" s="10"/>
      <c r="J10" s="10">
        <v>0.36951400000000001</v>
      </c>
      <c r="K10" s="10">
        <v>211.03302099999999</v>
      </c>
      <c r="L10" s="10"/>
      <c r="M10" s="9"/>
      <c r="N10" s="9">
        <v>7347.5252849999997</v>
      </c>
      <c r="O10" s="11">
        <v>16.920241934704414</v>
      </c>
      <c r="P10" s="9">
        <v>14.4748</v>
      </c>
      <c r="Q10" s="9">
        <v>4.01</v>
      </c>
      <c r="R10" s="9"/>
      <c r="S10" s="9"/>
      <c r="T10" s="9">
        <v>230.85291000000001</v>
      </c>
      <c r="U10" s="10">
        <v>2168.9279530000003</v>
      </c>
      <c r="V10" s="10">
        <v>1486.7371369999998</v>
      </c>
      <c r="W10" s="10"/>
      <c r="X10" s="10"/>
      <c r="Y10" s="10">
        <v>108.41849499999999</v>
      </c>
      <c r="Z10" s="10"/>
      <c r="AA10" s="10"/>
      <c r="AB10" s="9">
        <v>4013.4212950000001</v>
      </c>
      <c r="AC10" s="12">
        <v>0.54622762621768917</v>
      </c>
      <c r="AD10" s="123">
        <v>3412.18696</v>
      </c>
    </row>
    <row r="11" spans="1:30" ht="12">
      <c r="A11" s="7" t="s">
        <v>26</v>
      </c>
      <c r="B11" s="8">
        <v>13.30362</v>
      </c>
      <c r="C11" s="9">
        <v>7.0994149999999996</v>
      </c>
      <c r="D11" s="9">
        <v>0</v>
      </c>
      <c r="E11" s="9">
        <v>0.74</v>
      </c>
      <c r="F11" s="9">
        <v>95.729916000000003</v>
      </c>
      <c r="G11" s="10">
        <v>2438.084343</v>
      </c>
      <c r="H11" s="10">
        <v>875.02630599999986</v>
      </c>
      <c r="I11" s="10"/>
      <c r="J11" s="10"/>
      <c r="K11" s="10">
        <v>70.114327000000003</v>
      </c>
      <c r="L11" s="10"/>
      <c r="M11" s="9">
        <v>11.134</v>
      </c>
      <c r="N11" s="9">
        <v>3511.2319269999998</v>
      </c>
      <c r="O11" s="11">
        <v>11.385729639103031</v>
      </c>
      <c r="P11" s="9">
        <v>0</v>
      </c>
      <c r="Q11" s="9">
        <v>0.2</v>
      </c>
      <c r="R11" s="9">
        <v>0</v>
      </c>
      <c r="S11" s="9">
        <v>0.56999999999999995</v>
      </c>
      <c r="T11" s="9">
        <v>36.849224</v>
      </c>
      <c r="U11" s="10">
        <v>1302.412468</v>
      </c>
      <c r="V11" s="10">
        <v>887.95519300000001</v>
      </c>
      <c r="W11" s="10"/>
      <c r="X11" s="10"/>
      <c r="Y11" s="10">
        <v>7.7771130000000008</v>
      </c>
      <c r="Z11" s="10"/>
      <c r="AA11" s="10">
        <v>9.0581220000000009</v>
      </c>
      <c r="AB11" s="9">
        <v>2244.8221200000003</v>
      </c>
      <c r="AC11" s="12">
        <v>0.63932607320473378</v>
      </c>
      <c r="AD11" s="123">
        <v>2459.1325379999998</v>
      </c>
    </row>
    <row r="12" spans="1:30" ht="12">
      <c r="A12" s="7" t="s">
        <v>27</v>
      </c>
      <c r="B12" s="8">
        <v>116.334318</v>
      </c>
      <c r="C12" s="9">
        <v>168.345879</v>
      </c>
      <c r="D12" s="9">
        <v>47.247219000000001</v>
      </c>
      <c r="E12" s="9">
        <v>11.205</v>
      </c>
      <c r="F12" s="9">
        <v>71.004300999999998</v>
      </c>
      <c r="G12" s="10">
        <v>1212.6573089999999</v>
      </c>
      <c r="H12" s="10">
        <v>380.09896700000002</v>
      </c>
      <c r="I12" s="10"/>
      <c r="J12" s="10">
        <v>1037.47</v>
      </c>
      <c r="K12" s="10">
        <v>110.92266299999999</v>
      </c>
      <c r="L12" s="10"/>
      <c r="M12" s="9">
        <v>34.808599999999998</v>
      </c>
      <c r="N12" s="9">
        <v>3190.0942559999994</v>
      </c>
      <c r="O12" s="11">
        <v>73.663336583672347</v>
      </c>
      <c r="P12" s="9">
        <v>19.487283999999999</v>
      </c>
      <c r="Q12" s="9">
        <v>0.51249999999999996</v>
      </c>
      <c r="R12" s="9">
        <v>3.2849650000000001</v>
      </c>
      <c r="S12" s="9"/>
      <c r="T12" s="9">
        <v>20.315196</v>
      </c>
      <c r="U12" s="10">
        <v>513.56882900000005</v>
      </c>
      <c r="V12" s="10">
        <v>340.47381100000001</v>
      </c>
      <c r="W12" s="10"/>
      <c r="X12" s="10">
        <v>23</v>
      </c>
      <c r="Y12" s="10">
        <v>29.158465999999997</v>
      </c>
      <c r="Z12" s="10"/>
      <c r="AA12" s="10">
        <v>16.356693</v>
      </c>
      <c r="AB12" s="9">
        <v>966.15774399999998</v>
      </c>
      <c r="AC12" s="12">
        <v>0.30286181738449552</v>
      </c>
      <c r="AD12" s="123">
        <v>1119.2412420000001</v>
      </c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11">
        <v>0</v>
      </c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/>
      <c r="AC13" s="12"/>
      <c r="AD13" s="124"/>
    </row>
    <row r="14" spans="1:30" ht="12">
      <c r="A14" s="7" t="s">
        <v>29</v>
      </c>
      <c r="B14" s="8">
        <v>29.083165999999999</v>
      </c>
      <c r="C14" s="9">
        <v>0.21948200000000001</v>
      </c>
      <c r="D14" s="9">
        <v>18.08053</v>
      </c>
      <c r="E14" s="9">
        <v>0.02</v>
      </c>
      <c r="F14" s="9">
        <v>130.97205700000001</v>
      </c>
      <c r="G14" s="10">
        <v>985.09258399999999</v>
      </c>
      <c r="H14" s="10">
        <v>410.56714799999997</v>
      </c>
      <c r="I14" s="10"/>
      <c r="J14" s="10"/>
      <c r="K14" s="10">
        <v>108.273674</v>
      </c>
      <c r="L14" s="10"/>
      <c r="M14" s="9"/>
      <c r="N14" s="9">
        <v>1682.3086410000001</v>
      </c>
      <c r="O14" s="11">
        <v>36.945015196565308</v>
      </c>
      <c r="P14" s="9">
        <v>3.1</v>
      </c>
      <c r="Q14" s="9">
        <v>0.1</v>
      </c>
      <c r="R14" s="9">
        <v>0.14810000000000001</v>
      </c>
      <c r="S14" s="9"/>
      <c r="T14" s="9">
        <v>8.2463359999999994</v>
      </c>
      <c r="U14" s="10">
        <v>430.79393600000003</v>
      </c>
      <c r="V14" s="10">
        <v>271.166517</v>
      </c>
      <c r="W14" s="10"/>
      <c r="X14" s="10"/>
      <c r="Y14" s="10">
        <v>20.954829</v>
      </c>
      <c r="Z14" s="10"/>
      <c r="AA14" s="10"/>
      <c r="AB14" s="9">
        <v>734.50971800000002</v>
      </c>
      <c r="AC14" s="12">
        <v>0.43660818241020971</v>
      </c>
      <c r="AD14" s="123">
        <v>826.11939700000005</v>
      </c>
    </row>
    <row r="15" spans="1:30" ht="12">
      <c r="A15" s="7" t="s">
        <v>30</v>
      </c>
      <c r="B15" s="8">
        <v>158.57778500000001</v>
      </c>
      <c r="C15" s="9">
        <v>51.417372</v>
      </c>
      <c r="D15" s="9">
        <v>1</v>
      </c>
      <c r="E15" s="9">
        <v>9.1210919999999991</v>
      </c>
      <c r="F15" s="9">
        <v>552.02726399999995</v>
      </c>
      <c r="G15" s="10">
        <v>1171.3334339999999</v>
      </c>
      <c r="H15" s="10">
        <v>515.20363099999997</v>
      </c>
      <c r="I15" s="10"/>
      <c r="J15" s="10">
        <v>2.4</v>
      </c>
      <c r="K15" s="10">
        <v>506.95754400000004</v>
      </c>
      <c r="L15" s="10"/>
      <c r="M15" s="9"/>
      <c r="N15" s="9">
        <v>2968.0381219999999</v>
      </c>
      <c r="O15" s="11">
        <v>10.115094651124434</v>
      </c>
      <c r="P15" s="9">
        <v>1.8064</v>
      </c>
      <c r="Q15" s="9">
        <v>1.33758</v>
      </c>
      <c r="R15" s="9">
        <v>20.468599999999999</v>
      </c>
      <c r="S15" s="9"/>
      <c r="T15" s="9">
        <v>233.77765199999999</v>
      </c>
      <c r="U15" s="10">
        <v>525.61236299999996</v>
      </c>
      <c r="V15" s="10">
        <v>307.25268</v>
      </c>
      <c r="W15" s="10"/>
      <c r="X15" s="10"/>
      <c r="Y15" s="10">
        <v>116.35023899999999</v>
      </c>
      <c r="Z15" s="10"/>
      <c r="AA15" s="10"/>
      <c r="AB15" s="9">
        <v>1206.6055139999999</v>
      </c>
      <c r="AC15" s="12">
        <v>0.40653302430864124</v>
      </c>
      <c r="AD15" s="123">
        <v>990.72529199999997</v>
      </c>
    </row>
    <row r="16" spans="1:30" ht="12">
      <c r="A16" s="7" t="s">
        <v>31</v>
      </c>
      <c r="B16" s="8">
        <v>19.479561999999998</v>
      </c>
      <c r="C16" s="9">
        <v>4.7392769999999995</v>
      </c>
      <c r="D16" s="9">
        <v>0</v>
      </c>
      <c r="E16" s="9">
        <v>7.0000000000000007E-2</v>
      </c>
      <c r="F16" s="9">
        <v>22.719301999999999</v>
      </c>
      <c r="G16" s="10">
        <v>1536.4000719999999</v>
      </c>
      <c r="H16" s="10">
        <v>505.517967</v>
      </c>
      <c r="I16" s="10"/>
      <c r="J16" s="10"/>
      <c r="K16" s="10">
        <v>95.144587000000001</v>
      </c>
      <c r="L16" s="10"/>
      <c r="M16" s="9">
        <v>19.190014999999999</v>
      </c>
      <c r="N16" s="9">
        <v>2203.2607820000003</v>
      </c>
      <c r="O16" s="11">
        <v>21.104211900659454</v>
      </c>
      <c r="P16" s="9">
        <v>4.3343999999999996</v>
      </c>
      <c r="Q16" s="9">
        <v>4.8819999999999997</v>
      </c>
      <c r="R16" s="9"/>
      <c r="S16" s="9"/>
      <c r="T16" s="9">
        <v>10.415884</v>
      </c>
      <c r="U16" s="10">
        <v>927.10987399999999</v>
      </c>
      <c r="V16" s="10">
        <v>499.11064099999999</v>
      </c>
      <c r="W16" s="10"/>
      <c r="X16" s="10"/>
      <c r="Y16" s="10">
        <v>45.285018000000001</v>
      </c>
      <c r="Z16" s="10"/>
      <c r="AA16" s="10">
        <v>28.370011000000002</v>
      </c>
      <c r="AB16" s="9">
        <v>1519.507828</v>
      </c>
      <c r="AC16" s="12">
        <v>0.6896631757865147</v>
      </c>
      <c r="AD16" s="123">
        <v>1291.717846</v>
      </c>
    </row>
    <row r="17" spans="1:30" ht="12">
      <c r="A17" s="7" t="s">
        <v>32</v>
      </c>
      <c r="B17" s="8">
        <v>27.251460999999999</v>
      </c>
      <c r="C17" s="9">
        <v>5.1588000000000002E-2</v>
      </c>
      <c r="D17" s="9">
        <v>0</v>
      </c>
      <c r="E17" s="9">
        <v>0.03</v>
      </c>
      <c r="F17" s="9">
        <v>62.695781999999994</v>
      </c>
      <c r="G17" s="10">
        <v>1494.5976280000002</v>
      </c>
      <c r="H17" s="10">
        <v>572.929935</v>
      </c>
      <c r="I17" s="10"/>
      <c r="J17" s="10"/>
      <c r="K17" s="10">
        <v>326.71211800000003</v>
      </c>
      <c r="L17" s="10"/>
      <c r="M17" s="9"/>
      <c r="N17" s="9">
        <v>2484.2685120000001</v>
      </c>
      <c r="O17" s="11">
        <v>12.627813208841287</v>
      </c>
      <c r="P17" s="9">
        <v>74.821911999999998</v>
      </c>
      <c r="Q17" s="9">
        <v>0</v>
      </c>
      <c r="R17" s="9">
        <v>40.657134999999997</v>
      </c>
      <c r="S17" s="9"/>
      <c r="T17" s="9">
        <v>109.32701200000001</v>
      </c>
      <c r="U17" s="10">
        <v>605.06574000000001</v>
      </c>
      <c r="V17" s="10">
        <v>292.32110899999998</v>
      </c>
      <c r="W17" s="10"/>
      <c r="X17" s="10"/>
      <c r="Y17" s="10">
        <v>92.430703000000008</v>
      </c>
      <c r="Z17" s="10"/>
      <c r="AA17" s="10"/>
      <c r="AB17" s="9">
        <v>1214.623611</v>
      </c>
      <c r="AC17" s="12">
        <v>0.48892605816677515</v>
      </c>
      <c r="AD17" s="123">
        <v>1112.387291</v>
      </c>
    </row>
    <row r="18" spans="1:30" ht="12">
      <c r="A18" s="7" t="s">
        <v>33</v>
      </c>
      <c r="B18" s="8">
        <v>28.383438000000002</v>
      </c>
      <c r="C18" s="9">
        <v>41.171768999999998</v>
      </c>
      <c r="D18" s="9">
        <v>3</v>
      </c>
      <c r="E18" s="9">
        <v>0.435</v>
      </c>
      <c r="F18" s="9">
        <v>184.17287999999999</v>
      </c>
      <c r="G18" s="10">
        <v>1473.4563469999998</v>
      </c>
      <c r="H18" s="10">
        <v>498.17984900000005</v>
      </c>
      <c r="I18" s="10"/>
      <c r="J18" s="10"/>
      <c r="K18" s="10">
        <v>76.923383000000001</v>
      </c>
      <c r="L18" s="10"/>
      <c r="M18" s="9"/>
      <c r="N18" s="9">
        <v>2305.7226659999997</v>
      </c>
      <c r="O18" s="11">
        <v>14.596009487295289</v>
      </c>
      <c r="P18" s="9"/>
      <c r="Q18" s="9">
        <v>14.2057</v>
      </c>
      <c r="R18" s="9">
        <v>135.18927500000001</v>
      </c>
      <c r="S18" s="9"/>
      <c r="T18" s="9">
        <v>27.966463000000001</v>
      </c>
      <c r="U18" s="10">
        <v>632.23533499999996</v>
      </c>
      <c r="V18" s="10">
        <v>392.85075399999999</v>
      </c>
      <c r="W18" s="10"/>
      <c r="X18" s="10"/>
      <c r="Y18" s="10">
        <v>21.852003</v>
      </c>
      <c r="Z18" s="10"/>
      <c r="AA18" s="10"/>
      <c r="AB18" s="9">
        <v>1224.29953</v>
      </c>
      <c r="AC18" s="12">
        <v>0.53098299637394475</v>
      </c>
      <c r="AD18" s="123">
        <v>1141.0217059999998</v>
      </c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11">
        <v>0</v>
      </c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9"/>
      <c r="AC19" s="12"/>
      <c r="AD19" s="124"/>
    </row>
    <row r="20" spans="1:30" ht="12">
      <c r="A20" s="7" t="s">
        <v>18</v>
      </c>
      <c r="B20" s="9">
        <v>1969.9881539999997</v>
      </c>
      <c r="C20" s="9">
        <v>513.23809600000004</v>
      </c>
      <c r="D20" s="9">
        <v>1747.29278</v>
      </c>
      <c r="E20" s="9">
        <v>110.12950000000001</v>
      </c>
      <c r="F20" s="9">
        <v>2998.6096089999996</v>
      </c>
      <c r="G20" s="10">
        <v>32238.209702</v>
      </c>
      <c r="H20" s="10">
        <v>11294.472053000001</v>
      </c>
      <c r="I20" s="10"/>
      <c r="J20" s="10">
        <v>8201.1682399999991</v>
      </c>
      <c r="K20" s="10">
        <v>3179.0067599999993</v>
      </c>
      <c r="L20" s="10"/>
      <c r="M20" s="9">
        <v>1702.4201349999998</v>
      </c>
      <c r="N20" s="9">
        <v>63954.535028999991</v>
      </c>
      <c r="O20" s="13">
        <v>15.004158667465372</v>
      </c>
      <c r="P20" s="9">
        <v>297.83272799999997</v>
      </c>
      <c r="Q20" s="9">
        <v>27.41178</v>
      </c>
      <c r="R20" s="9">
        <v>370.30866700000001</v>
      </c>
      <c r="S20" s="9">
        <v>46.586078000000001</v>
      </c>
      <c r="T20" s="9">
        <v>1381.083075</v>
      </c>
      <c r="U20" s="10">
        <v>15917.117290999999</v>
      </c>
      <c r="V20" s="10">
        <v>9567.2016869999989</v>
      </c>
      <c r="W20" s="10"/>
      <c r="X20" s="10">
        <v>1511.631787</v>
      </c>
      <c r="Y20" s="10">
        <v>916.18747599999995</v>
      </c>
      <c r="Z20" s="10">
        <v>0</v>
      </c>
      <c r="AA20" s="10">
        <v>1153.4063589999996</v>
      </c>
      <c r="AB20" s="9">
        <v>31188.766927999997</v>
      </c>
      <c r="AC20" s="12">
        <v>0.48767091987859101</v>
      </c>
      <c r="AD20" s="124">
        <v>26679.509331999998</v>
      </c>
    </row>
    <row r="21" spans="1:30" ht="10.5">
      <c r="AD21" s="79"/>
    </row>
    <row r="22" spans="1:30">
      <c r="N22" s="4"/>
    </row>
    <row r="23" spans="1:30" ht="11.25">
      <c r="N23" s="77">
        <f>SUM(N6:N19)</f>
        <v>63954.535028999991</v>
      </c>
      <c r="O23" s="76"/>
      <c r="P23" s="77">
        <f>SUM(P6:P19)</f>
        <v>297.83272799999997</v>
      </c>
      <c r="Q23" s="77">
        <f t="shared" ref="Q23:AB23" si="0">SUM(Q6:Q19)</f>
        <v>27.41178</v>
      </c>
      <c r="R23" s="77">
        <f t="shared" si="0"/>
        <v>370.30866700000001</v>
      </c>
      <c r="S23" s="77">
        <f t="shared" si="0"/>
        <v>46.586078000000001</v>
      </c>
      <c r="T23" s="77">
        <f t="shared" si="0"/>
        <v>1381.083075</v>
      </c>
      <c r="U23" s="77">
        <f t="shared" si="0"/>
        <v>15917.117290999999</v>
      </c>
      <c r="V23" s="77">
        <f t="shared" si="0"/>
        <v>9567.2016869999989</v>
      </c>
      <c r="W23" s="77">
        <f t="shared" si="0"/>
        <v>0</v>
      </c>
      <c r="X23" s="77">
        <f t="shared" si="0"/>
        <v>1511.631787</v>
      </c>
      <c r="Y23" s="77">
        <f t="shared" si="0"/>
        <v>916.18747599999995</v>
      </c>
      <c r="Z23" s="77">
        <f t="shared" si="0"/>
        <v>0</v>
      </c>
      <c r="AA23" s="77">
        <f t="shared" si="0"/>
        <v>1153.4063589999996</v>
      </c>
      <c r="AB23" s="77">
        <f t="shared" si="0"/>
        <v>31188.766928000001</v>
      </c>
      <c r="AC23" s="76"/>
      <c r="AD23" s="77">
        <f>SUM(AD6:AD19)</f>
        <v>26679.509331999998</v>
      </c>
    </row>
    <row r="25" spans="1:30" ht="10.5">
      <c r="N25" s="78">
        <f>SUM(B20:M20)</f>
        <v>63954.535028999991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24"/>
  <sheetViews>
    <sheetView workbookViewId="0">
      <selection activeCell="Q31" sqref="Q31"/>
    </sheetView>
  </sheetViews>
  <sheetFormatPr defaultRowHeight="9"/>
  <cols>
    <col min="2" max="2" width="12.7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6.5" hidden="1" customWidth="1"/>
    <col min="8" max="8" width="17.5" hidden="1" customWidth="1"/>
    <col min="9" max="9" width="15.5" hidden="1" customWidth="1"/>
    <col min="10" max="10" width="10" hidden="1" customWidth="1"/>
    <col min="11" max="11" width="16.75" hidden="1" customWidth="1"/>
    <col min="12" max="12" width="9.5" customWidth="1"/>
    <col min="13" max="13" width="13" customWidth="1"/>
    <col min="14" max="14" width="16.5" customWidth="1"/>
    <col min="15" max="15" width="14.25" customWidth="1"/>
    <col min="16" max="16" width="14" customWidth="1"/>
    <col min="20" max="20" width="14" customWidth="1"/>
    <col min="21" max="21" width="15" customWidth="1"/>
    <col min="22" max="22" width="13" customWidth="1"/>
    <col min="23" max="23" width="15.5" customWidth="1"/>
    <col min="25" max="25" width="15.5" customWidth="1"/>
    <col min="26" max="27" width="16.25" customWidth="1"/>
    <col min="28" max="29" width="17" customWidth="1"/>
    <col min="30" max="30" width="16" customWidth="1"/>
    <col min="31" max="31" width="18.25" bestFit="1" customWidth="1"/>
    <col min="32" max="33" width="26.75" bestFit="1" customWidth="1"/>
  </cols>
  <sheetData>
    <row r="1" spans="1:33">
      <c r="A1" s="131" t="s">
        <v>11</v>
      </c>
      <c r="B1" s="131"/>
      <c r="P1" s="131" t="s">
        <v>11</v>
      </c>
      <c r="Q1" s="131"/>
    </row>
    <row r="2" spans="1:33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3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3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3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3" ht="12">
      <c r="A6" s="7" t="s">
        <v>21</v>
      </c>
      <c r="B6" s="8">
        <v>60.075386999999999</v>
      </c>
      <c r="C6" s="9">
        <v>0</v>
      </c>
      <c r="D6" s="9">
        <v>1.34887</v>
      </c>
      <c r="E6" s="9">
        <v>0.2485</v>
      </c>
      <c r="F6" s="9">
        <v>9.3167200000000001</v>
      </c>
      <c r="G6" s="10">
        <v>1166.0563339999999</v>
      </c>
      <c r="H6" s="10">
        <v>464.05348399999997</v>
      </c>
      <c r="I6" s="10">
        <v>0</v>
      </c>
      <c r="J6" s="10">
        <v>0.49830000000000002</v>
      </c>
      <c r="K6" s="10">
        <v>35.008490000000002</v>
      </c>
      <c r="L6" s="10">
        <v>0</v>
      </c>
      <c r="M6" s="9">
        <v>0</v>
      </c>
      <c r="N6" s="9">
        <v>1736.6060849999999</v>
      </c>
      <c r="O6" s="11">
        <v>-31.2</v>
      </c>
      <c r="P6" s="9">
        <v>0</v>
      </c>
      <c r="Q6" s="9">
        <v>0</v>
      </c>
      <c r="R6" s="9">
        <v>0</v>
      </c>
      <c r="S6" s="9">
        <v>0</v>
      </c>
      <c r="T6" s="9">
        <v>0.35</v>
      </c>
      <c r="U6" s="10">
        <v>638.60711700000002</v>
      </c>
      <c r="V6" s="10">
        <v>376.47714999999999</v>
      </c>
      <c r="W6" s="10">
        <v>0</v>
      </c>
      <c r="X6" s="10">
        <v>0</v>
      </c>
      <c r="Y6" s="10">
        <v>2.5337589999999999</v>
      </c>
      <c r="Z6" s="10">
        <v>0</v>
      </c>
      <c r="AA6" s="10">
        <v>21.072614000000002</v>
      </c>
      <c r="AB6" s="9">
        <v>1039.0406400000002</v>
      </c>
      <c r="AC6" s="12">
        <v>0.59831682554538568</v>
      </c>
      <c r="AD6" s="79">
        <v>195.00163600000002</v>
      </c>
      <c r="AE6" s="21"/>
      <c r="AF6" s="21"/>
      <c r="AG6" s="21"/>
    </row>
    <row r="7" spans="1:33" ht="12">
      <c r="A7" s="7" t="s">
        <v>22</v>
      </c>
      <c r="B7" s="8">
        <v>4.841018</v>
      </c>
      <c r="C7" s="9">
        <v>0</v>
      </c>
      <c r="D7" s="9">
        <v>0</v>
      </c>
      <c r="E7" s="9">
        <v>0</v>
      </c>
      <c r="F7" s="9">
        <v>0.26219999999999999</v>
      </c>
      <c r="G7" s="10">
        <v>1502.240945</v>
      </c>
      <c r="H7" s="10">
        <v>331.87267599999996</v>
      </c>
      <c r="I7" s="10">
        <v>0</v>
      </c>
      <c r="J7" s="10">
        <v>6.4087500000000004</v>
      </c>
      <c r="K7" s="10">
        <v>2.19</v>
      </c>
      <c r="L7" s="10">
        <v>0</v>
      </c>
      <c r="M7" s="9">
        <v>0</v>
      </c>
      <c r="N7" s="9">
        <v>1847.815589</v>
      </c>
      <c r="O7" s="11">
        <v>18.440000000000001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660.97240499999998</v>
      </c>
      <c r="V7" s="10">
        <v>361.852825</v>
      </c>
      <c r="W7" s="10">
        <v>0</v>
      </c>
      <c r="X7" s="10">
        <v>0</v>
      </c>
      <c r="Y7" s="10">
        <v>0.55336000000000007</v>
      </c>
      <c r="Z7" s="10">
        <v>0</v>
      </c>
      <c r="AA7" s="10">
        <v>4.1012300000000002</v>
      </c>
      <c r="AB7" s="9">
        <v>1027.47982</v>
      </c>
      <c r="AC7" s="12">
        <v>0.55605106165169382</v>
      </c>
      <c r="AD7" s="79">
        <v>190.40119899999999</v>
      </c>
      <c r="AE7" s="21"/>
      <c r="AF7" s="21"/>
      <c r="AG7" s="21"/>
    </row>
    <row r="8" spans="1:33" ht="12">
      <c r="A8" s="7" t="s">
        <v>23</v>
      </c>
      <c r="B8" s="8">
        <v>1.2</v>
      </c>
      <c r="C8" s="9">
        <v>0</v>
      </c>
      <c r="D8" s="9">
        <v>0</v>
      </c>
      <c r="E8" s="9">
        <v>0</v>
      </c>
      <c r="F8" s="9">
        <v>3.5484</v>
      </c>
      <c r="G8" s="10">
        <v>1190.8819140000001</v>
      </c>
      <c r="H8" s="10">
        <v>491.93505499999998</v>
      </c>
      <c r="I8" s="10">
        <v>0</v>
      </c>
      <c r="J8" s="10">
        <v>0</v>
      </c>
      <c r="K8" s="10">
        <v>6.1248399999999998</v>
      </c>
      <c r="L8" s="10">
        <v>0</v>
      </c>
      <c r="M8" s="9">
        <v>0</v>
      </c>
      <c r="N8" s="9">
        <v>1693.6902089999999</v>
      </c>
      <c r="O8" s="11">
        <v>9.06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500.403367</v>
      </c>
      <c r="V8" s="10">
        <v>459.12535499999996</v>
      </c>
      <c r="W8" s="10">
        <v>0</v>
      </c>
      <c r="X8" s="10">
        <v>0</v>
      </c>
      <c r="Y8" s="10">
        <v>0</v>
      </c>
      <c r="Z8" s="10">
        <v>0</v>
      </c>
      <c r="AA8" s="10">
        <v>1.91377</v>
      </c>
      <c r="AB8" s="9">
        <v>961.44249200000002</v>
      </c>
      <c r="AC8" s="12">
        <v>0.5676613626807594</v>
      </c>
      <c r="AD8" s="79">
        <v>216.61781499999998</v>
      </c>
      <c r="AE8" s="21"/>
      <c r="AF8" s="21"/>
      <c r="AG8" s="21"/>
    </row>
    <row r="9" spans="1:33" ht="12">
      <c r="A9" s="7" t="s">
        <v>24</v>
      </c>
      <c r="B9" s="8">
        <v>0</v>
      </c>
      <c r="C9" s="9">
        <v>0</v>
      </c>
      <c r="D9" s="9">
        <v>0</v>
      </c>
      <c r="E9" s="9">
        <v>0</v>
      </c>
      <c r="F9" s="9">
        <v>1.4106000000000001</v>
      </c>
      <c r="G9" s="10">
        <v>350.92742200000004</v>
      </c>
      <c r="H9" s="10">
        <v>255.83497599999998</v>
      </c>
      <c r="I9" s="10">
        <v>0</v>
      </c>
      <c r="J9" s="10">
        <v>0</v>
      </c>
      <c r="K9" s="10">
        <v>8.9486520000000009</v>
      </c>
      <c r="L9" s="10">
        <v>0</v>
      </c>
      <c r="M9" s="9">
        <v>0</v>
      </c>
      <c r="N9" s="9">
        <v>617.12165000000005</v>
      </c>
      <c r="O9" s="11">
        <v>14.54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10">
        <v>156.620576</v>
      </c>
      <c r="V9" s="10">
        <v>156.783941</v>
      </c>
      <c r="W9" s="10">
        <v>0</v>
      </c>
      <c r="X9" s="10">
        <v>0</v>
      </c>
      <c r="Y9" s="10">
        <v>3.9047999999999999E-2</v>
      </c>
      <c r="Z9" s="10">
        <v>0</v>
      </c>
      <c r="AA9" s="10">
        <v>1.3412389999999998</v>
      </c>
      <c r="AB9" s="9">
        <v>314.78480399999995</v>
      </c>
      <c r="AC9" s="12">
        <v>0.5100854977296615</v>
      </c>
      <c r="AD9" s="79">
        <v>43.350878000000002</v>
      </c>
      <c r="AE9" s="21"/>
      <c r="AF9" s="21"/>
      <c r="AG9" s="21"/>
    </row>
    <row r="10" spans="1:33" ht="12">
      <c r="A10" s="7" t="s">
        <v>25</v>
      </c>
      <c r="B10" s="8">
        <v>0</v>
      </c>
      <c r="C10" s="9">
        <v>0</v>
      </c>
      <c r="D10" s="9">
        <v>0</v>
      </c>
      <c r="E10" s="9">
        <v>0</v>
      </c>
      <c r="F10" s="9">
        <v>1.13646</v>
      </c>
      <c r="G10" s="10">
        <v>894.46970600000009</v>
      </c>
      <c r="H10" s="10">
        <v>584.93264299999998</v>
      </c>
      <c r="I10" s="10">
        <v>0</v>
      </c>
      <c r="J10" s="10">
        <v>0</v>
      </c>
      <c r="K10" s="10">
        <v>3.7035279999999999</v>
      </c>
      <c r="L10" s="10">
        <v>0</v>
      </c>
      <c r="M10" s="9">
        <v>0</v>
      </c>
      <c r="N10" s="9">
        <v>1484.2423370000001</v>
      </c>
      <c r="O10" s="11">
        <v>-28.39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523.30748899999992</v>
      </c>
      <c r="V10" s="10">
        <v>610.31300999999996</v>
      </c>
      <c r="W10" s="10">
        <v>0</v>
      </c>
      <c r="X10" s="10">
        <v>0</v>
      </c>
      <c r="Y10" s="10">
        <v>0.44033</v>
      </c>
      <c r="Z10" s="10">
        <v>0</v>
      </c>
      <c r="AA10" s="10">
        <v>6.3107360000000003</v>
      </c>
      <c r="AB10" s="9">
        <v>1140.3715649999997</v>
      </c>
      <c r="AC10" s="12">
        <v>0.76831898442201596</v>
      </c>
      <c r="AD10" s="79">
        <v>45.701058000000003</v>
      </c>
      <c r="AE10" s="21"/>
      <c r="AF10" s="21"/>
      <c r="AG10" s="21"/>
    </row>
    <row r="11" spans="1:33" ht="12">
      <c r="A11" s="7" t="s">
        <v>26</v>
      </c>
      <c r="B11" s="8">
        <v>21.132021999999999</v>
      </c>
      <c r="C11" s="9">
        <v>0</v>
      </c>
      <c r="D11" s="9">
        <v>0</v>
      </c>
      <c r="E11" s="9">
        <v>0</v>
      </c>
      <c r="F11" s="9">
        <v>39.121225000000003</v>
      </c>
      <c r="G11" s="10">
        <v>1386.372742</v>
      </c>
      <c r="H11" s="10">
        <v>477.299645</v>
      </c>
      <c r="I11" s="10">
        <v>0</v>
      </c>
      <c r="J11" s="10">
        <v>10.604827</v>
      </c>
      <c r="K11" s="10">
        <v>5.0350260000000002</v>
      </c>
      <c r="L11" s="10">
        <v>0</v>
      </c>
      <c r="M11" s="9">
        <v>33.369999999999997</v>
      </c>
      <c r="N11" s="9">
        <v>1972.9354870000002</v>
      </c>
      <c r="O11" s="11">
        <v>-18.66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780.11323400000003</v>
      </c>
      <c r="V11" s="10">
        <v>593.72124299999996</v>
      </c>
      <c r="W11" s="10">
        <v>0</v>
      </c>
      <c r="X11" s="10">
        <v>0</v>
      </c>
      <c r="Y11" s="10">
        <v>5.1124640000000001</v>
      </c>
      <c r="Z11" s="10">
        <v>0</v>
      </c>
      <c r="AA11" s="10">
        <v>12.038350000000001</v>
      </c>
      <c r="AB11" s="9">
        <v>1390.985291</v>
      </c>
      <c r="AC11" s="12">
        <v>0.70503333746360852</v>
      </c>
      <c r="AD11" s="79">
        <v>52.828881000000003</v>
      </c>
      <c r="AE11" s="21"/>
      <c r="AF11" s="21"/>
      <c r="AG11" s="21"/>
    </row>
    <row r="12" spans="1:33" ht="12">
      <c r="A12" s="7" t="s">
        <v>27</v>
      </c>
      <c r="B12" s="8">
        <v>0</v>
      </c>
      <c r="C12" s="9">
        <v>0.02</v>
      </c>
      <c r="D12" s="9">
        <v>0</v>
      </c>
      <c r="E12" s="9">
        <v>0</v>
      </c>
      <c r="F12" s="9">
        <v>12.757047</v>
      </c>
      <c r="G12" s="10">
        <v>351.31383199999999</v>
      </c>
      <c r="H12" s="10">
        <v>132.19619599999999</v>
      </c>
      <c r="I12" s="10">
        <v>0</v>
      </c>
      <c r="J12" s="10">
        <v>0.59811899999999996</v>
      </c>
      <c r="K12" s="10">
        <v>6.7951199999999998</v>
      </c>
      <c r="L12" s="10">
        <v>0</v>
      </c>
      <c r="M12" s="9">
        <v>0</v>
      </c>
      <c r="N12" s="9">
        <v>503.68031399999995</v>
      </c>
      <c r="O12" s="11">
        <v>-8.59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0">
        <v>146.914086</v>
      </c>
      <c r="V12" s="10">
        <v>132.93973700000001</v>
      </c>
      <c r="W12" s="10">
        <v>0</v>
      </c>
      <c r="X12" s="10">
        <v>0</v>
      </c>
      <c r="Y12" s="10">
        <v>0</v>
      </c>
      <c r="Z12" s="10">
        <v>0</v>
      </c>
      <c r="AA12" s="10">
        <v>8.0470439999999996</v>
      </c>
      <c r="AB12" s="9">
        <v>287.90086700000006</v>
      </c>
      <c r="AC12" s="12">
        <v>0.57159443996058201</v>
      </c>
      <c r="AD12" s="79">
        <v>26.164849</v>
      </c>
      <c r="AE12" s="21"/>
      <c r="AF12" s="21"/>
      <c r="AG12" s="21"/>
    </row>
    <row r="13" spans="1:33" ht="12">
      <c r="A13" s="7" t="s">
        <v>28</v>
      </c>
      <c r="B13" s="8">
        <v>0</v>
      </c>
      <c r="C13" s="9">
        <v>1.0500000000000001E-2</v>
      </c>
      <c r="D13" s="9">
        <v>0</v>
      </c>
      <c r="E13" s="9">
        <v>0</v>
      </c>
      <c r="F13" s="9">
        <v>3.9119999999999999</v>
      </c>
      <c r="G13" s="10">
        <v>350.48936900000001</v>
      </c>
      <c r="H13" s="10">
        <v>111.64653</v>
      </c>
      <c r="I13" s="10">
        <v>0</v>
      </c>
      <c r="J13" s="10">
        <v>0</v>
      </c>
      <c r="K13" s="10">
        <v>3.415</v>
      </c>
      <c r="L13" s="10">
        <v>0</v>
      </c>
      <c r="M13" s="9">
        <v>0</v>
      </c>
      <c r="N13" s="9">
        <v>469.47339900000003</v>
      </c>
      <c r="O13" s="11">
        <v>30.51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129.905271</v>
      </c>
      <c r="V13" s="10">
        <v>102.65257</v>
      </c>
      <c r="W13" s="10">
        <v>0</v>
      </c>
      <c r="X13" s="10">
        <v>0</v>
      </c>
      <c r="Y13" s="10">
        <v>0</v>
      </c>
      <c r="Z13" s="10">
        <v>0</v>
      </c>
      <c r="AA13" s="10">
        <v>0.4415</v>
      </c>
      <c r="AB13" s="9">
        <v>232.99934099999999</v>
      </c>
      <c r="AC13" s="12">
        <v>0.49629934623835836</v>
      </c>
      <c r="AD13" s="79">
        <v>7.6848890000000001</v>
      </c>
      <c r="AE13" s="21"/>
      <c r="AF13" s="21"/>
      <c r="AG13" s="21"/>
    </row>
    <row r="14" spans="1:33" ht="12">
      <c r="A14" s="7" t="s">
        <v>29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  <c r="G14" s="10">
        <v>164.638262</v>
      </c>
      <c r="H14" s="10">
        <v>48.056909000000005</v>
      </c>
      <c r="I14" s="10">
        <v>0</v>
      </c>
      <c r="J14" s="10">
        <v>0</v>
      </c>
      <c r="K14" s="10">
        <v>1.3470799999999998</v>
      </c>
      <c r="L14" s="10">
        <v>0</v>
      </c>
      <c r="M14" s="9">
        <v>0</v>
      </c>
      <c r="N14" s="9">
        <v>214.04225100000002</v>
      </c>
      <c r="O14" s="11">
        <v>-16.399999999999999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0">
        <v>86.69466899999999</v>
      </c>
      <c r="V14" s="10">
        <v>43.595790999999998</v>
      </c>
      <c r="W14" s="10">
        <v>0</v>
      </c>
      <c r="X14" s="10">
        <v>0</v>
      </c>
      <c r="Y14" s="10">
        <v>0.53952</v>
      </c>
      <c r="Z14" s="10">
        <v>0</v>
      </c>
      <c r="AA14" s="10">
        <v>1.1748499999999999</v>
      </c>
      <c r="AB14" s="9">
        <v>132.00483</v>
      </c>
      <c r="AC14" s="12">
        <v>0.61672323750697233</v>
      </c>
      <c r="AD14" s="79">
        <v>13.492367999999999</v>
      </c>
      <c r="AE14" s="21"/>
      <c r="AF14" s="21"/>
      <c r="AG14" s="21"/>
    </row>
    <row r="15" spans="1:33" ht="12">
      <c r="A15" s="7" t="s">
        <v>30</v>
      </c>
      <c r="B15" s="8">
        <v>0</v>
      </c>
      <c r="C15" s="9">
        <v>0</v>
      </c>
      <c r="D15" s="9">
        <v>0</v>
      </c>
      <c r="E15" s="9">
        <v>0</v>
      </c>
      <c r="F15" s="9">
        <v>2.9807999999999999</v>
      </c>
      <c r="G15" s="10">
        <v>52.763565</v>
      </c>
      <c r="H15" s="10">
        <v>19.007639999999999</v>
      </c>
      <c r="I15" s="10">
        <v>0</v>
      </c>
      <c r="J15" s="10">
        <v>0</v>
      </c>
      <c r="K15" s="10">
        <v>1.4255</v>
      </c>
      <c r="L15" s="10">
        <v>0</v>
      </c>
      <c r="M15" s="9">
        <v>0</v>
      </c>
      <c r="N15" s="9">
        <v>76.177504999999996</v>
      </c>
      <c r="O15" s="11">
        <v>-22.17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25.194855</v>
      </c>
      <c r="V15" s="10">
        <v>18.683574</v>
      </c>
      <c r="W15" s="10">
        <v>0</v>
      </c>
      <c r="X15" s="10">
        <v>0</v>
      </c>
      <c r="Y15" s="10">
        <v>0</v>
      </c>
      <c r="Z15" s="10">
        <v>0</v>
      </c>
      <c r="AA15" s="10">
        <v>0.18129999999999999</v>
      </c>
      <c r="AB15" s="9">
        <v>44.059728999999997</v>
      </c>
      <c r="AC15" s="12">
        <v>0.57838241092301457</v>
      </c>
      <c r="AD15" s="79">
        <v>21.567119000000002</v>
      </c>
      <c r="AE15" s="21"/>
      <c r="AF15" s="21"/>
      <c r="AG15" s="21"/>
    </row>
    <row r="16" spans="1:33" ht="12">
      <c r="A16" s="7" t="s">
        <v>31</v>
      </c>
      <c r="B16" s="8">
        <v>11.220099000000001</v>
      </c>
      <c r="C16" s="9">
        <v>0</v>
      </c>
      <c r="D16" s="9">
        <v>0</v>
      </c>
      <c r="E16" s="9">
        <v>0</v>
      </c>
      <c r="F16" s="9">
        <v>1.95</v>
      </c>
      <c r="G16" s="10">
        <v>217.82929500000003</v>
      </c>
      <c r="H16" s="10">
        <v>77.850300000000004</v>
      </c>
      <c r="I16" s="10">
        <v>0</v>
      </c>
      <c r="J16" s="10">
        <v>0</v>
      </c>
      <c r="K16" s="10">
        <v>1.5933999999999999</v>
      </c>
      <c r="L16" s="10">
        <v>0</v>
      </c>
      <c r="M16" s="9">
        <v>0</v>
      </c>
      <c r="N16" s="9">
        <v>310.44309399999997</v>
      </c>
      <c r="O16" s="11">
        <v>-45.3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109.931634</v>
      </c>
      <c r="V16" s="10">
        <v>117.88433000000001</v>
      </c>
      <c r="W16" s="10">
        <v>0</v>
      </c>
      <c r="X16" s="10">
        <v>0</v>
      </c>
      <c r="Y16" s="10">
        <v>0.41590900000000003</v>
      </c>
      <c r="Z16" s="10">
        <v>0</v>
      </c>
      <c r="AA16" s="10">
        <v>2.1922999999999999</v>
      </c>
      <c r="AB16" s="9">
        <v>230.424173</v>
      </c>
      <c r="AC16" s="12">
        <v>0.74224286979951315</v>
      </c>
      <c r="AD16" s="79">
        <v>16.632431</v>
      </c>
      <c r="AE16" s="21"/>
      <c r="AF16" s="21"/>
      <c r="AG16" s="21"/>
    </row>
    <row r="17" spans="1:33" ht="12">
      <c r="A17" s="7" t="s">
        <v>32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  <c r="G17" s="10">
        <v>79.386207999999996</v>
      </c>
      <c r="H17" s="10">
        <v>65.07611</v>
      </c>
      <c r="I17" s="10">
        <v>0</v>
      </c>
      <c r="J17" s="10">
        <v>0</v>
      </c>
      <c r="K17" s="10">
        <v>0</v>
      </c>
      <c r="L17" s="10">
        <v>0</v>
      </c>
      <c r="M17" s="9">
        <v>0</v>
      </c>
      <c r="N17" s="9">
        <v>144.46231799999998</v>
      </c>
      <c r="O17" s="11">
        <v>-26.27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32.820501</v>
      </c>
      <c r="V17" s="10">
        <v>39.322460999999997</v>
      </c>
      <c r="W17" s="10">
        <v>0</v>
      </c>
      <c r="X17" s="10">
        <v>0</v>
      </c>
      <c r="Y17" s="10">
        <v>0.2</v>
      </c>
      <c r="Z17" s="10">
        <v>0</v>
      </c>
      <c r="AA17" s="10">
        <v>1.38595</v>
      </c>
      <c r="AB17" s="9">
        <v>73.728911999999994</v>
      </c>
      <c r="AC17" s="12">
        <v>0.51036777632212715</v>
      </c>
      <c r="AD17" s="79">
        <v>8.8839970000000008</v>
      </c>
      <c r="AE17" s="21"/>
      <c r="AF17" s="21"/>
      <c r="AG17" s="21"/>
    </row>
    <row r="18" spans="1:33" ht="12">
      <c r="A18" s="7" t="s">
        <v>33</v>
      </c>
      <c r="B18" s="8">
        <v>4.5751999999999997</v>
      </c>
      <c r="C18" s="9">
        <v>0</v>
      </c>
      <c r="D18" s="9">
        <v>0</v>
      </c>
      <c r="E18" s="9">
        <v>0</v>
      </c>
      <c r="F18" s="9">
        <v>0.40539999999999998</v>
      </c>
      <c r="G18" s="10">
        <v>96.608349000000004</v>
      </c>
      <c r="H18" s="10">
        <v>32.567599999999999</v>
      </c>
      <c r="I18" s="10">
        <v>0</v>
      </c>
      <c r="J18" s="10">
        <v>0</v>
      </c>
      <c r="K18" s="10">
        <v>0</v>
      </c>
      <c r="L18" s="10">
        <v>0</v>
      </c>
      <c r="M18" s="9">
        <v>0</v>
      </c>
      <c r="N18" s="9">
        <v>134.15654899999998</v>
      </c>
      <c r="O18" s="11">
        <v>-48.93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69.561016000000009</v>
      </c>
      <c r="V18" s="10">
        <v>34.046558000000005</v>
      </c>
      <c r="W18" s="10">
        <v>0</v>
      </c>
      <c r="X18" s="10">
        <v>0</v>
      </c>
      <c r="Y18" s="10">
        <v>0</v>
      </c>
      <c r="Z18" s="10">
        <v>0</v>
      </c>
      <c r="AA18" s="10">
        <v>2.4775499999999999</v>
      </c>
      <c r="AB18" s="9">
        <v>106.08512400000001</v>
      </c>
      <c r="AC18" s="12">
        <v>0.79075620825637083</v>
      </c>
      <c r="AD18" s="79">
        <v>8.802503999999999</v>
      </c>
      <c r="AE18" s="21"/>
      <c r="AF18" s="21"/>
      <c r="AG18" s="21"/>
    </row>
    <row r="19" spans="1:33" ht="12">
      <c r="A19" s="7" t="s">
        <v>34</v>
      </c>
      <c r="B19" s="8">
        <v>8.0239999999999991</v>
      </c>
      <c r="C19" s="9">
        <v>0</v>
      </c>
      <c r="D19" s="9">
        <v>0</v>
      </c>
      <c r="E19" s="9">
        <v>0</v>
      </c>
      <c r="F19" s="9">
        <v>6.9366000000000003</v>
      </c>
      <c r="G19" s="10">
        <v>213.30210299999999</v>
      </c>
      <c r="H19" s="10">
        <v>74.454179000000011</v>
      </c>
      <c r="I19" s="10">
        <v>0</v>
      </c>
      <c r="J19" s="10">
        <v>0</v>
      </c>
      <c r="K19" s="10">
        <v>1.4732000000000001</v>
      </c>
      <c r="L19" s="10">
        <v>0</v>
      </c>
      <c r="M19" s="9">
        <v>0</v>
      </c>
      <c r="N19" s="9">
        <v>304.19008200000002</v>
      </c>
      <c r="O19" s="11">
        <v>-33.85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226.02700499999997</v>
      </c>
      <c r="V19" s="10">
        <v>78.481467000000009</v>
      </c>
      <c r="W19" s="10">
        <v>0</v>
      </c>
      <c r="X19" s="10">
        <v>0</v>
      </c>
      <c r="Y19" s="10">
        <v>0</v>
      </c>
      <c r="Z19" s="10">
        <v>0</v>
      </c>
      <c r="AA19" s="10">
        <v>0.70415000000000005</v>
      </c>
      <c r="AB19" s="9">
        <v>305.21262200000001</v>
      </c>
      <c r="AC19" s="12">
        <v>1.0033615165664738</v>
      </c>
      <c r="AD19" s="79">
        <v>19.998265</v>
      </c>
      <c r="AE19" s="21"/>
      <c r="AF19" s="21"/>
      <c r="AG19" s="21"/>
    </row>
    <row r="20" spans="1:33" ht="12">
      <c r="A20" s="7" t="s">
        <v>18</v>
      </c>
      <c r="B20" s="9">
        <v>111.06772599999999</v>
      </c>
      <c r="C20" s="9">
        <v>3.0499999999999999E-2</v>
      </c>
      <c r="D20" s="9">
        <v>1.34887</v>
      </c>
      <c r="E20" s="9">
        <v>0.2485</v>
      </c>
      <c r="F20" s="9">
        <v>83.737452000000005</v>
      </c>
      <c r="G20" s="10">
        <v>8017.2800460000008</v>
      </c>
      <c r="H20" s="10">
        <v>3166.7839429999995</v>
      </c>
      <c r="I20" s="10">
        <v>0</v>
      </c>
      <c r="J20" s="10">
        <v>18.109996000000002</v>
      </c>
      <c r="K20" s="10">
        <v>77.059836000000018</v>
      </c>
      <c r="L20" s="10">
        <v>0</v>
      </c>
      <c r="M20" s="9">
        <v>33.369999999999997</v>
      </c>
      <c r="N20" s="9">
        <v>11509.036869</v>
      </c>
      <c r="O20" s="13">
        <v>-14.27</v>
      </c>
      <c r="P20" s="9">
        <v>0</v>
      </c>
      <c r="Q20" s="9">
        <v>0</v>
      </c>
      <c r="R20" s="9">
        <v>0</v>
      </c>
      <c r="S20" s="9">
        <v>0</v>
      </c>
      <c r="T20" s="9">
        <v>0.35</v>
      </c>
      <c r="U20" s="10">
        <v>4087.0732250000005</v>
      </c>
      <c r="V20" s="10">
        <v>3125.8800120000005</v>
      </c>
      <c r="W20" s="10">
        <v>0</v>
      </c>
      <c r="X20" s="10">
        <v>0</v>
      </c>
      <c r="Y20" s="10">
        <v>9.8343899999999991</v>
      </c>
      <c r="Z20" s="10">
        <v>0</v>
      </c>
      <c r="AA20" s="10">
        <v>63.382583000000004</v>
      </c>
      <c r="AB20" s="9">
        <v>7286.5202099999997</v>
      </c>
      <c r="AC20" s="12">
        <v>0.63311294358839887</v>
      </c>
      <c r="AD20" s="79">
        <v>867.12788899999998</v>
      </c>
      <c r="AE20" s="21"/>
      <c r="AF20" s="21"/>
      <c r="AG20" s="21"/>
    </row>
    <row r="21" spans="1:33" ht="11.25">
      <c r="N21" s="76"/>
    </row>
    <row r="22" spans="1:33" ht="11.25">
      <c r="B22" s="77">
        <f t="shared" ref="B22:M22" si="0">SUM(B6:B19)</f>
        <v>111.06772599999999</v>
      </c>
      <c r="C22" s="77">
        <f t="shared" si="0"/>
        <v>3.0499999999999999E-2</v>
      </c>
      <c r="D22" s="77">
        <f t="shared" si="0"/>
        <v>1.34887</v>
      </c>
      <c r="E22" s="77">
        <f t="shared" si="0"/>
        <v>0.2485</v>
      </c>
      <c r="F22" s="77">
        <f t="shared" si="0"/>
        <v>83.737452000000005</v>
      </c>
      <c r="G22" s="77">
        <f t="shared" si="0"/>
        <v>8017.2800460000008</v>
      </c>
      <c r="H22" s="77">
        <f t="shared" si="0"/>
        <v>3166.7839429999995</v>
      </c>
      <c r="I22" s="77">
        <f t="shared" si="0"/>
        <v>0</v>
      </c>
      <c r="J22" s="77">
        <f t="shared" si="0"/>
        <v>18.109996000000002</v>
      </c>
      <c r="K22" s="77">
        <f t="shared" si="0"/>
        <v>77.059836000000018</v>
      </c>
      <c r="L22" s="77">
        <f t="shared" si="0"/>
        <v>0</v>
      </c>
      <c r="M22" s="77">
        <f t="shared" si="0"/>
        <v>33.369999999999997</v>
      </c>
      <c r="N22" s="77">
        <f>SUM(N6:N19)</f>
        <v>11509.036869</v>
      </c>
      <c r="O22" s="76"/>
      <c r="P22" s="77">
        <f>SUM(P6:P19)</f>
        <v>0</v>
      </c>
      <c r="Q22" s="77">
        <f t="shared" ref="Q22:AD22" si="1">SUM(Q6:Q19)</f>
        <v>0</v>
      </c>
      <c r="R22" s="77">
        <f t="shared" si="1"/>
        <v>0</v>
      </c>
      <c r="S22" s="77">
        <f t="shared" si="1"/>
        <v>0</v>
      </c>
      <c r="T22" s="77">
        <f t="shared" si="1"/>
        <v>0.35</v>
      </c>
      <c r="U22" s="77">
        <f t="shared" si="1"/>
        <v>4087.0732250000005</v>
      </c>
      <c r="V22" s="77">
        <f t="shared" si="1"/>
        <v>3125.8800120000005</v>
      </c>
      <c r="W22" s="77">
        <f t="shared" si="1"/>
        <v>0</v>
      </c>
      <c r="X22" s="77">
        <f t="shared" si="1"/>
        <v>0</v>
      </c>
      <c r="Y22" s="77">
        <f t="shared" si="1"/>
        <v>9.8343899999999991</v>
      </c>
      <c r="Z22" s="77">
        <f t="shared" si="1"/>
        <v>0</v>
      </c>
      <c r="AA22" s="77">
        <f t="shared" si="1"/>
        <v>63.382583000000004</v>
      </c>
      <c r="AB22" s="77">
        <f t="shared" si="1"/>
        <v>7286.5202099999997</v>
      </c>
      <c r="AC22" s="76"/>
      <c r="AD22" s="77">
        <f t="shared" si="1"/>
        <v>867.12788899999998</v>
      </c>
    </row>
    <row r="23" spans="1:33">
      <c r="N23" s="4"/>
    </row>
    <row r="24" spans="1:33" ht="11.25">
      <c r="N24" s="77">
        <f>SUM(B20:M20)</f>
        <v>11509.036869000001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32"/>
  <sheetViews>
    <sheetView workbookViewId="0">
      <selection activeCell="F30" sqref="F30"/>
    </sheetView>
  </sheetViews>
  <sheetFormatPr defaultRowHeight="9"/>
  <cols>
    <col min="1" max="1" width="14.75" customWidth="1"/>
    <col min="2" max="2" width="23.25" customWidth="1"/>
    <col min="3" max="3" width="15.5" hidden="1" customWidth="1"/>
    <col min="4" max="4" width="5.75" customWidth="1"/>
    <col min="5" max="5" width="8.5" customWidth="1"/>
    <col min="6" max="6" width="11.5" customWidth="1"/>
    <col min="7" max="8" width="10.75" customWidth="1"/>
    <col min="9" max="9" width="8.75" customWidth="1"/>
    <col min="10" max="10" width="7.5" customWidth="1"/>
    <col min="11" max="11" width="16" customWidth="1"/>
    <col min="12" max="12" width="10" customWidth="1"/>
    <col min="13" max="13" width="12" customWidth="1"/>
    <col min="14" max="14" width="15.5" customWidth="1"/>
    <col min="15" max="15" width="19.5" customWidth="1"/>
    <col min="16" max="16" width="12" customWidth="1"/>
    <col min="17" max="17" width="11.25" customWidth="1"/>
    <col min="18" max="18" width="11" customWidth="1"/>
    <col min="19" max="19" width="11.25" customWidth="1"/>
    <col min="20" max="20" width="10.5" customWidth="1"/>
    <col min="21" max="22" width="13.5" customWidth="1"/>
    <col min="23" max="23" width="15.5" customWidth="1"/>
    <col min="25" max="25" width="15.5" customWidth="1"/>
    <col min="26" max="27" width="16.25" customWidth="1"/>
    <col min="28" max="30" width="17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60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5" t="s">
        <v>191</v>
      </c>
    </row>
    <row r="6" spans="1:30" ht="12">
      <c r="A6" s="7" t="s">
        <v>21</v>
      </c>
      <c r="B6" s="8">
        <v>2356.8752679999998</v>
      </c>
      <c r="C6" s="9">
        <v>162.28574399999999</v>
      </c>
      <c r="D6" s="9">
        <v>2360.8742710000001</v>
      </c>
      <c r="E6" s="9">
        <v>223.72300099999998</v>
      </c>
      <c r="F6" s="9">
        <v>5063.8492930000002</v>
      </c>
      <c r="G6" s="10">
        <v>35667.662918000002</v>
      </c>
      <c r="H6" s="10">
        <v>10043.659282000001</v>
      </c>
      <c r="I6" s="10">
        <v>7132.0308350000005</v>
      </c>
      <c r="J6" s="10">
        <v>28.733828000000003</v>
      </c>
      <c r="K6" s="10">
        <v>1705.9492190000001</v>
      </c>
      <c r="L6" s="10">
        <v>989.30263400000001</v>
      </c>
      <c r="M6" s="9">
        <v>18.052</v>
      </c>
      <c r="N6" s="9">
        <v>65752.998293000011</v>
      </c>
      <c r="O6" s="11">
        <v>20.881773954993999</v>
      </c>
      <c r="P6" s="9">
        <v>616.17041100000006</v>
      </c>
      <c r="Q6" s="9">
        <v>9.3391260000000003</v>
      </c>
      <c r="R6" s="9">
        <v>336.92689499999994</v>
      </c>
      <c r="S6" s="9">
        <v>94.051125999999996</v>
      </c>
      <c r="T6" s="9">
        <v>1960.4805080000001</v>
      </c>
      <c r="U6" s="10">
        <v>15517.048596000001</v>
      </c>
      <c r="V6" s="10">
        <v>6959.0564480000003</v>
      </c>
      <c r="W6" s="10">
        <v>2547.0808740000002</v>
      </c>
      <c r="X6" s="10">
        <v>3.2010000000000001</v>
      </c>
      <c r="Y6" s="10">
        <v>1135.8640720000001</v>
      </c>
      <c r="Z6" s="10">
        <v>189.53852000000001</v>
      </c>
      <c r="AA6" s="10">
        <v>0</v>
      </c>
      <c r="AB6" s="9">
        <v>29368.757576000004</v>
      </c>
      <c r="AC6" s="12">
        <v>0.44665275102940161</v>
      </c>
      <c r="AD6" s="23">
        <v>11532.866941999999</v>
      </c>
    </row>
    <row r="7" spans="1:30" ht="12">
      <c r="A7" s="7" t="s">
        <v>22</v>
      </c>
      <c r="B7" s="8">
        <v>353.57101299999999</v>
      </c>
      <c r="C7" s="9">
        <v>291.39255299999996</v>
      </c>
      <c r="D7" s="9">
        <v>36.446406000000003</v>
      </c>
      <c r="E7" s="9">
        <v>139.91975500000001</v>
      </c>
      <c r="F7" s="9">
        <v>1101.119467</v>
      </c>
      <c r="G7" s="10">
        <v>6296.4370120000003</v>
      </c>
      <c r="H7" s="10">
        <v>2997.0901280000003</v>
      </c>
      <c r="I7" s="10">
        <v>5560.4388499999995</v>
      </c>
      <c r="J7" s="10">
        <v>23.17</v>
      </c>
      <c r="K7" s="10">
        <v>422.22600999999997</v>
      </c>
      <c r="L7" s="10">
        <v>4318.4497520000004</v>
      </c>
      <c r="M7" s="9">
        <v>47.003100000000003</v>
      </c>
      <c r="N7" s="9">
        <v>21587.264046</v>
      </c>
      <c r="O7" s="11">
        <v>11.543627190383612</v>
      </c>
      <c r="P7" s="9">
        <v>66.004509999999996</v>
      </c>
      <c r="Q7" s="9">
        <v>12.999969999999999</v>
      </c>
      <c r="R7" s="9">
        <v>1.136809</v>
      </c>
      <c r="S7" s="9">
        <v>2.7598180000000001</v>
      </c>
      <c r="T7" s="9">
        <v>748.51739099999998</v>
      </c>
      <c r="U7" s="10">
        <v>2713.3505719999998</v>
      </c>
      <c r="V7" s="10">
        <v>2611.9251679999998</v>
      </c>
      <c r="W7" s="10">
        <v>3207.0933329999998</v>
      </c>
      <c r="X7" s="10">
        <v>6.27</v>
      </c>
      <c r="Y7" s="10">
        <v>166.960127</v>
      </c>
      <c r="Z7" s="10">
        <v>2736.3109210000002</v>
      </c>
      <c r="AA7" s="10">
        <v>48.645240000000001</v>
      </c>
      <c r="AB7" s="9">
        <v>12321.973859</v>
      </c>
      <c r="AC7" s="12">
        <v>0.5707983111126671</v>
      </c>
      <c r="AD7" s="23">
        <v>3053.6417350000002</v>
      </c>
    </row>
    <row r="8" spans="1:30" ht="12">
      <c r="A8" s="7" t="s">
        <v>23</v>
      </c>
      <c r="B8" s="8">
        <v>302.74204900000001</v>
      </c>
      <c r="C8" s="9">
        <v>9.0251559999999991</v>
      </c>
      <c r="D8" s="9">
        <v>64.040808999999996</v>
      </c>
      <c r="E8" s="9">
        <v>6.3156249999999998</v>
      </c>
      <c r="F8" s="9">
        <v>500.772133</v>
      </c>
      <c r="G8" s="10">
        <v>3376.6998240000003</v>
      </c>
      <c r="H8" s="10">
        <v>1909.4374850000002</v>
      </c>
      <c r="I8" s="10">
        <v>1865.1122399999999</v>
      </c>
      <c r="J8" s="10">
        <v>0</v>
      </c>
      <c r="K8" s="10">
        <v>555.49230999999997</v>
      </c>
      <c r="L8" s="10">
        <v>328.981874</v>
      </c>
      <c r="M8" s="9">
        <v>0</v>
      </c>
      <c r="N8" s="9">
        <v>8918.6195050000006</v>
      </c>
      <c r="O8" s="11">
        <v>15.093909618162481</v>
      </c>
      <c r="P8" s="9">
        <v>60.371290000000002</v>
      </c>
      <c r="Q8" s="9">
        <v>4.6798999999999999</v>
      </c>
      <c r="R8" s="9">
        <v>0</v>
      </c>
      <c r="S8" s="9">
        <v>0</v>
      </c>
      <c r="T8" s="9">
        <v>104.576053</v>
      </c>
      <c r="U8" s="10">
        <v>1637.8984380000002</v>
      </c>
      <c r="V8" s="10">
        <v>1633.4549509999999</v>
      </c>
      <c r="W8" s="10">
        <v>1251.1470449999999</v>
      </c>
      <c r="X8" s="10">
        <v>0</v>
      </c>
      <c r="Y8" s="10">
        <v>130.119519</v>
      </c>
      <c r="Z8" s="10">
        <v>81.337699999999998</v>
      </c>
      <c r="AA8" s="10">
        <v>0</v>
      </c>
      <c r="AB8" s="9">
        <v>4903.5848959999994</v>
      </c>
      <c r="AC8" s="12">
        <v>0.54981433990439077</v>
      </c>
      <c r="AD8" s="23">
        <v>1843.9312960000002</v>
      </c>
    </row>
    <row r="9" spans="1:30" ht="12">
      <c r="A9" s="7" t="s">
        <v>24</v>
      </c>
      <c r="B9" s="8">
        <v>229.35874700000002</v>
      </c>
      <c r="C9" s="9">
        <v>194.834711</v>
      </c>
      <c r="D9" s="9">
        <v>108.984948</v>
      </c>
      <c r="E9" s="9">
        <v>8.0000400000000003</v>
      </c>
      <c r="F9" s="9">
        <v>798.13845400000002</v>
      </c>
      <c r="G9" s="10">
        <v>7070.0109640000001</v>
      </c>
      <c r="H9" s="10">
        <v>3082.9714250000002</v>
      </c>
      <c r="I9" s="10">
        <v>7153.1429760000001</v>
      </c>
      <c r="J9" s="10">
        <v>0</v>
      </c>
      <c r="K9" s="10">
        <v>706.42675300000008</v>
      </c>
      <c r="L9" s="10">
        <v>4184.1525299999994</v>
      </c>
      <c r="M9" s="9">
        <v>0</v>
      </c>
      <c r="N9" s="9">
        <v>23536.021548000001</v>
      </c>
      <c r="O9" s="11">
        <v>16.365932675041734</v>
      </c>
      <c r="P9" s="9">
        <v>83.298168000000004</v>
      </c>
      <c r="Q9" s="9">
        <v>29.35</v>
      </c>
      <c r="R9" s="9">
        <v>6.0643539999999998</v>
      </c>
      <c r="S9" s="9">
        <v>0</v>
      </c>
      <c r="T9" s="9">
        <v>320.676557</v>
      </c>
      <c r="U9" s="10">
        <v>2748.9374870000001</v>
      </c>
      <c r="V9" s="10">
        <v>2136.4683230000001</v>
      </c>
      <c r="W9" s="10">
        <v>3492.4641740000002</v>
      </c>
      <c r="X9" s="10">
        <v>0</v>
      </c>
      <c r="Y9" s="10">
        <v>255.87275699999998</v>
      </c>
      <c r="Z9" s="10">
        <v>4004.8415200000004</v>
      </c>
      <c r="AA9" s="10">
        <v>0</v>
      </c>
      <c r="AB9" s="9">
        <v>13077.973339999999</v>
      </c>
      <c r="AC9" s="12">
        <v>0.55565777390747306</v>
      </c>
      <c r="AD9" s="23">
        <v>2755.1426409999995</v>
      </c>
    </row>
    <row r="10" spans="1:30" ht="12">
      <c r="A10" s="7" t="s">
        <v>25</v>
      </c>
      <c r="B10" s="8">
        <v>358.15869300000003</v>
      </c>
      <c r="C10" s="9">
        <v>158.36756399999999</v>
      </c>
      <c r="D10" s="9">
        <v>0.80069000000000001</v>
      </c>
      <c r="E10" s="9">
        <v>53.829000000000001</v>
      </c>
      <c r="F10" s="9">
        <v>895.27375199999994</v>
      </c>
      <c r="G10" s="10">
        <v>8138.5243810000002</v>
      </c>
      <c r="H10" s="10">
        <v>5856.8402130000004</v>
      </c>
      <c r="I10" s="10">
        <v>9900.693557999999</v>
      </c>
      <c r="J10" s="10">
        <v>0.78</v>
      </c>
      <c r="K10" s="10">
        <v>649.89667199999997</v>
      </c>
      <c r="L10" s="10">
        <v>1334.6696380000001</v>
      </c>
      <c r="M10" s="9">
        <v>0</v>
      </c>
      <c r="N10" s="9">
        <v>27347.834161000002</v>
      </c>
      <c r="O10" s="11">
        <v>14.151621916586517</v>
      </c>
      <c r="P10" s="9">
        <v>60.357020999999996</v>
      </c>
      <c r="Q10" s="9">
        <v>52.750300000000003</v>
      </c>
      <c r="R10" s="9">
        <v>0</v>
      </c>
      <c r="S10" s="9">
        <v>3.8</v>
      </c>
      <c r="T10" s="9">
        <v>302.38317999999998</v>
      </c>
      <c r="U10" s="10">
        <v>3433.42425</v>
      </c>
      <c r="V10" s="10">
        <v>3895.2806060000003</v>
      </c>
      <c r="W10" s="10">
        <v>5664.4180770000003</v>
      </c>
      <c r="X10" s="10">
        <v>0</v>
      </c>
      <c r="Y10" s="10">
        <v>377.19296099999997</v>
      </c>
      <c r="Z10" s="10">
        <v>182.89160000000001</v>
      </c>
      <c r="AA10" s="10">
        <v>0</v>
      </c>
      <c r="AB10" s="9">
        <v>13972.497995000002</v>
      </c>
      <c r="AC10" s="12">
        <v>0.51091789985057745</v>
      </c>
      <c r="AD10" s="23">
        <v>3682.1024469999998</v>
      </c>
    </row>
    <row r="11" spans="1:30" ht="12">
      <c r="A11" s="7" t="s">
        <v>26</v>
      </c>
      <c r="B11" s="8">
        <v>158.122142</v>
      </c>
      <c r="C11" s="9">
        <v>13.746444</v>
      </c>
      <c r="D11" s="9">
        <v>41.315528</v>
      </c>
      <c r="E11" s="9">
        <v>5.6434329999999999</v>
      </c>
      <c r="F11" s="9">
        <v>484.27253200000001</v>
      </c>
      <c r="G11" s="10">
        <v>7563.0111219999999</v>
      </c>
      <c r="H11" s="10">
        <v>3649.7651609999998</v>
      </c>
      <c r="I11" s="10">
        <v>10614.718859999999</v>
      </c>
      <c r="J11" s="10">
        <v>0</v>
      </c>
      <c r="K11" s="10">
        <v>1046.2472760000001</v>
      </c>
      <c r="L11" s="10">
        <v>1806.2217510000003</v>
      </c>
      <c r="M11" s="9">
        <v>73.298918999999998</v>
      </c>
      <c r="N11" s="9">
        <v>25456.363168</v>
      </c>
      <c r="O11" s="11">
        <v>8.7598234354949298</v>
      </c>
      <c r="P11" s="9">
        <v>24.533424</v>
      </c>
      <c r="Q11" s="9">
        <v>0</v>
      </c>
      <c r="R11" s="9">
        <v>54.808180000000007</v>
      </c>
      <c r="S11" s="9">
        <v>0</v>
      </c>
      <c r="T11" s="9">
        <v>208.321135</v>
      </c>
      <c r="U11" s="10">
        <v>3520.2124950000002</v>
      </c>
      <c r="V11" s="10">
        <v>3378.7758840000001</v>
      </c>
      <c r="W11" s="10">
        <v>8259.8546530000003</v>
      </c>
      <c r="X11" s="10">
        <v>0</v>
      </c>
      <c r="Y11" s="10">
        <v>460.06784000000005</v>
      </c>
      <c r="Z11" s="10">
        <v>551.10447699999997</v>
      </c>
      <c r="AA11" s="10">
        <v>0</v>
      </c>
      <c r="AB11" s="9">
        <v>16457.678088000004</v>
      </c>
      <c r="AC11" s="12">
        <v>0.64650547210483622</v>
      </c>
      <c r="AD11" s="23">
        <v>3787.1448840000003</v>
      </c>
    </row>
    <row r="12" spans="1:30" ht="12">
      <c r="A12" s="7" t="s">
        <v>27</v>
      </c>
      <c r="B12" s="8">
        <v>156.13980800000002</v>
      </c>
      <c r="C12" s="9">
        <v>131.135763</v>
      </c>
      <c r="D12" s="9">
        <v>409.10744500000004</v>
      </c>
      <c r="E12" s="9">
        <v>20.292126</v>
      </c>
      <c r="F12" s="9">
        <v>634.10154499999999</v>
      </c>
      <c r="G12" s="10">
        <v>7527.3598370000009</v>
      </c>
      <c r="H12" s="10">
        <v>4432.4736869999997</v>
      </c>
      <c r="I12" s="10">
        <v>12452.787639</v>
      </c>
      <c r="J12" s="10">
        <v>0</v>
      </c>
      <c r="K12" s="10">
        <v>976.89320500000008</v>
      </c>
      <c r="L12" s="10">
        <v>2084.6187340000001</v>
      </c>
      <c r="M12" s="9">
        <v>139.21061</v>
      </c>
      <c r="N12" s="9">
        <v>28964.120398999999</v>
      </c>
      <c r="O12" s="11">
        <v>20.361636373739696</v>
      </c>
      <c r="P12" s="9">
        <v>27.567471000000001</v>
      </c>
      <c r="Q12" s="9">
        <v>1.08</v>
      </c>
      <c r="R12" s="9">
        <v>0.65637400000000001</v>
      </c>
      <c r="S12" s="9">
        <v>22.001899999999999</v>
      </c>
      <c r="T12" s="9">
        <v>337.53966500000001</v>
      </c>
      <c r="U12" s="10">
        <v>2596.9505719999997</v>
      </c>
      <c r="V12" s="10">
        <v>3845.9838460000001</v>
      </c>
      <c r="W12" s="10">
        <v>6809.7573819999989</v>
      </c>
      <c r="X12" s="10">
        <v>0</v>
      </c>
      <c r="Y12" s="10">
        <v>417.34153900000001</v>
      </c>
      <c r="Z12" s="10">
        <v>2974.1768539999998</v>
      </c>
      <c r="AA12" s="10">
        <v>29.5061</v>
      </c>
      <c r="AB12" s="9">
        <v>17062.561702999996</v>
      </c>
      <c r="AC12" s="12">
        <v>0.58909303883397368</v>
      </c>
      <c r="AD12" s="23">
        <v>3497.6775009999997</v>
      </c>
    </row>
    <row r="13" spans="1:30" ht="12">
      <c r="A13" s="7" t="s">
        <v>28</v>
      </c>
      <c r="B13" s="8">
        <v>74.753792000000004</v>
      </c>
      <c r="C13" s="9">
        <v>45.003386999999996</v>
      </c>
      <c r="D13" s="9">
        <v>0</v>
      </c>
      <c r="E13" s="9">
        <v>0</v>
      </c>
      <c r="F13" s="9">
        <v>208.402061</v>
      </c>
      <c r="G13" s="10">
        <v>2183.4435140000001</v>
      </c>
      <c r="H13" s="10">
        <v>878.8813540000001</v>
      </c>
      <c r="I13" s="10">
        <v>1001.252841</v>
      </c>
      <c r="J13" s="10">
        <v>0</v>
      </c>
      <c r="K13" s="10">
        <v>199.52330700000002</v>
      </c>
      <c r="L13" s="10">
        <v>856.55058900000006</v>
      </c>
      <c r="M13" s="9">
        <v>0</v>
      </c>
      <c r="N13" s="9">
        <v>5447.810845</v>
      </c>
      <c r="O13" s="11">
        <v>38.99191500708109</v>
      </c>
      <c r="P13" s="9">
        <v>6.3441999999999998</v>
      </c>
      <c r="Q13" s="9">
        <v>0.98</v>
      </c>
      <c r="R13" s="9">
        <v>0</v>
      </c>
      <c r="S13" s="9">
        <v>0</v>
      </c>
      <c r="T13" s="9">
        <v>126.299376</v>
      </c>
      <c r="U13" s="10">
        <v>587.04519500000004</v>
      </c>
      <c r="V13" s="10">
        <v>577.25727000000006</v>
      </c>
      <c r="W13" s="10">
        <v>292.96866</v>
      </c>
      <c r="X13" s="10">
        <v>0</v>
      </c>
      <c r="Y13" s="10">
        <v>92.673543999999993</v>
      </c>
      <c r="Z13" s="10">
        <v>437.64994999999999</v>
      </c>
      <c r="AA13" s="10">
        <v>0</v>
      </c>
      <c r="AB13" s="9">
        <v>2121.2181949999999</v>
      </c>
      <c r="AC13" s="12">
        <v>0.38937075007786909</v>
      </c>
      <c r="AD13" s="23">
        <v>821.4214290000001</v>
      </c>
    </row>
    <row r="14" spans="1:30" ht="12">
      <c r="A14" s="7" t="s">
        <v>29</v>
      </c>
      <c r="B14" s="8">
        <v>156.79866899999999</v>
      </c>
      <c r="C14" s="9">
        <v>102.349541</v>
      </c>
      <c r="D14" s="9">
        <v>359.04237599999999</v>
      </c>
      <c r="E14" s="9">
        <v>218.94425000000001</v>
      </c>
      <c r="F14" s="9">
        <v>509.17617100000001</v>
      </c>
      <c r="G14" s="10">
        <v>5103.449634999999</v>
      </c>
      <c r="H14" s="10">
        <v>2970.1803440000003</v>
      </c>
      <c r="I14" s="10">
        <v>9129.2495529999997</v>
      </c>
      <c r="J14" s="10">
        <v>0</v>
      </c>
      <c r="K14" s="10">
        <v>533.99348200000009</v>
      </c>
      <c r="L14" s="10">
        <v>492.61650199999997</v>
      </c>
      <c r="M14" s="9">
        <v>0</v>
      </c>
      <c r="N14" s="9">
        <v>19575.800522999998</v>
      </c>
      <c r="O14" s="11">
        <v>21.559440878514717</v>
      </c>
      <c r="P14" s="9">
        <v>0.43787999999999999</v>
      </c>
      <c r="Q14" s="9">
        <v>0.73599999999999999</v>
      </c>
      <c r="R14" s="9">
        <v>136.92046999999999</v>
      </c>
      <c r="S14" s="9">
        <v>0</v>
      </c>
      <c r="T14" s="9">
        <v>170.311024</v>
      </c>
      <c r="U14" s="10">
        <v>2022.2616929999999</v>
      </c>
      <c r="V14" s="10">
        <v>1866.6849539999998</v>
      </c>
      <c r="W14" s="10">
        <v>3321.755287</v>
      </c>
      <c r="X14" s="10">
        <v>0</v>
      </c>
      <c r="Y14" s="10">
        <v>486.41386699999998</v>
      </c>
      <c r="Z14" s="10">
        <v>481.12926799999997</v>
      </c>
      <c r="AA14" s="10">
        <v>0</v>
      </c>
      <c r="AB14" s="9">
        <v>8486.6504430000005</v>
      </c>
      <c r="AC14" s="12">
        <v>0.43352763188554488</v>
      </c>
      <c r="AD14" s="23">
        <v>1975.7333309999999</v>
      </c>
    </row>
    <row r="15" spans="1:30" ht="12">
      <c r="A15" s="7" t="s">
        <v>30</v>
      </c>
      <c r="B15" s="8">
        <v>236.262967</v>
      </c>
      <c r="C15" s="9">
        <v>190.30907999999999</v>
      </c>
      <c r="D15" s="9">
        <v>0.73160000000000003</v>
      </c>
      <c r="E15" s="9">
        <v>4.2133330000000004</v>
      </c>
      <c r="F15" s="9">
        <v>937.30438100000003</v>
      </c>
      <c r="G15" s="10">
        <v>4871.3299820000002</v>
      </c>
      <c r="H15" s="10">
        <v>2851.622574</v>
      </c>
      <c r="I15" s="10">
        <v>5896.4037020000005</v>
      </c>
      <c r="J15" s="10">
        <v>0</v>
      </c>
      <c r="K15" s="10">
        <v>672.948849</v>
      </c>
      <c r="L15" s="10">
        <v>3282.8564510000001</v>
      </c>
      <c r="M15" s="9">
        <v>0</v>
      </c>
      <c r="N15" s="9">
        <v>18943.982918999998</v>
      </c>
      <c r="O15" s="11">
        <v>21.021900080370202</v>
      </c>
      <c r="P15" s="9">
        <v>34.523282000000002</v>
      </c>
      <c r="Q15" s="9">
        <v>50.064999999999998</v>
      </c>
      <c r="R15" s="9">
        <v>0</v>
      </c>
      <c r="S15" s="9">
        <v>5.0999999999999996</v>
      </c>
      <c r="T15" s="9">
        <v>454.919871</v>
      </c>
      <c r="U15" s="10">
        <v>2321.9702379999999</v>
      </c>
      <c r="V15" s="10">
        <v>1854.1961659999999</v>
      </c>
      <c r="W15" s="10">
        <v>2748.2664089999998</v>
      </c>
      <c r="X15" s="10">
        <v>0</v>
      </c>
      <c r="Y15" s="10">
        <v>322.77784700000001</v>
      </c>
      <c r="Z15" s="10">
        <v>1765.6455000000001</v>
      </c>
      <c r="AA15" s="10">
        <v>0</v>
      </c>
      <c r="AB15" s="9">
        <v>9557.4643130000004</v>
      </c>
      <c r="AC15" s="12">
        <v>0.50451187344633186</v>
      </c>
      <c r="AD15" s="23">
        <v>2127.5868780000001</v>
      </c>
    </row>
    <row r="16" spans="1:30" ht="12">
      <c r="A16" s="7" t="s">
        <v>31</v>
      </c>
      <c r="B16" s="8">
        <v>172.01777799999999</v>
      </c>
      <c r="C16" s="9">
        <v>40.352600000000002</v>
      </c>
      <c r="D16" s="9">
        <v>126.553954</v>
      </c>
      <c r="E16" s="9">
        <v>126.419</v>
      </c>
      <c r="F16" s="9">
        <v>778.13928399999998</v>
      </c>
      <c r="G16" s="10">
        <v>6417.3278420000006</v>
      </c>
      <c r="H16" s="10">
        <v>3399.7847320000001</v>
      </c>
      <c r="I16" s="10">
        <v>6581.6771020000006</v>
      </c>
      <c r="J16" s="10">
        <v>2.3471000000000002</v>
      </c>
      <c r="K16" s="10">
        <v>1042.7262430000001</v>
      </c>
      <c r="L16" s="10">
        <v>922.91455800000006</v>
      </c>
      <c r="M16" s="9">
        <v>15.565300000000001</v>
      </c>
      <c r="N16" s="9">
        <v>19625.825493</v>
      </c>
      <c r="O16" s="11">
        <v>12.460023284351783</v>
      </c>
      <c r="P16" s="9">
        <v>37.909649999999999</v>
      </c>
      <c r="Q16" s="9">
        <v>37.735199999999999</v>
      </c>
      <c r="R16" s="9">
        <v>1.8425</v>
      </c>
      <c r="S16" s="9">
        <v>0</v>
      </c>
      <c r="T16" s="9">
        <v>246.81443300000001</v>
      </c>
      <c r="U16" s="10">
        <v>2497.9504980000002</v>
      </c>
      <c r="V16" s="10">
        <v>3105.2700970000001</v>
      </c>
      <c r="W16" s="10">
        <v>3784.2646579999996</v>
      </c>
      <c r="X16" s="10">
        <v>0</v>
      </c>
      <c r="Y16" s="10">
        <v>619.87545799999998</v>
      </c>
      <c r="Z16" s="10">
        <v>373.7824</v>
      </c>
      <c r="AA16" s="10">
        <v>3.3206000000000002</v>
      </c>
      <c r="AB16" s="9">
        <v>10708.765493999999</v>
      </c>
      <c r="AC16" s="12">
        <v>0.54564662759380622</v>
      </c>
      <c r="AD16" s="23">
        <v>3374.8763829999998</v>
      </c>
    </row>
    <row r="17" spans="1:30" ht="12">
      <c r="A17" s="7" t="s">
        <v>32</v>
      </c>
      <c r="B17" s="8">
        <v>337.92616400000003</v>
      </c>
      <c r="C17" s="9">
        <v>7.5920679999999994</v>
      </c>
      <c r="D17" s="9">
        <v>67.360726</v>
      </c>
      <c r="E17" s="9">
        <v>0</v>
      </c>
      <c r="F17" s="9">
        <v>740.88345400000003</v>
      </c>
      <c r="G17" s="10">
        <v>6083.4416839999994</v>
      </c>
      <c r="H17" s="10">
        <v>2782.769389</v>
      </c>
      <c r="I17" s="10">
        <v>2267.0927579999998</v>
      </c>
      <c r="J17" s="10">
        <v>1</v>
      </c>
      <c r="K17" s="10">
        <v>346.33456699999999</v>
      </c>
      <c r="L17" s="10">
        <v>263.71958699999999</v>
      </c>
      <c r="M17" s="9">
        <v>0</v>
      </c>
      <c r="N17" s="9">
        <v>12898.120397000001</v>
      </c>
      <c r="O17" s="11">
        <v>8.215220164532882</v>
      </c>
      <c r="P17" s="9">
        <v>45.311349</v>
      </c>
      <c r="Q17" s="9">
        <v>2.5951</v>
      </c>
      <c r="R17" s="9">
        <v>0</v>
      </c>
      <c r="S17" s="9">
        <v>0</v>
      </c>
      <c r="T17" s="9">
        <v>211.451494</v>
      </c>
      <c r="U17" s="10">
        <v>2607.5945529999999</v>
      </c>
      <c r="V17" s="10">
        <v>1964.409482</v>
      </c>
      <c r="W17" s="10">
        <v>343.86891100000003</v>
      </c>
      <c r="X17" s="10">
        <v>0</v>
      </c>
      <c r="Y17" s="10">
        <v>205.47256000000002</v>
      </c>
      <c r="Z17" s="10">
        <v>843.96332599999994</v>
      </c>
      <c r="AA17" s="10">
        <v>0</v>
      </c>
      <c r="AB17" s="9">
        <v>6224.6667749999997</v>
      </c>
      <c r="AC17" s="12">
        <v>0.48260262607316079</v>
      </c>
      <c r="AD17" s="23">
        <v>2030.7211749999999</v>
      </c>
    </row>
    <row r="18" spans="1:30" ht="12">
      <c r="A18" s="7" t="s">
        <v>33</v>
      </c>
      <c r="B18" s="8">
        <v>149.90327199999999</v>
      </c>
      <c r="C18" s="9">
        <v>1633.5253789999999</v>
      </c>
      <c r="D18" s="9">
        <v>2.445856</v>
      </c>
      <c r="E18" s="9">
        <v>0.80002600000000001</v>
      </c>
      <c r="F18" s="9">
        <v>824.84507999999994</v>
      </c>
      <c r="G18" s="10">
        <v>9737.0448570000008</v>
      </c>
      <c r="H18" s="10">
        <v>4830.0366169999998</v>
      </c>
      <c r="I18" s="10">
        <v>5424.2170240000005</v>
      </c>
      <c r="J18" s="10">
        <v>0</v>
      </c>
      <c r="K18" s="10">
        <v>719.32152499999995</v>
      </c>
      <c r="L18" s="10">
        <v>2079.3492120000001</v>
      </c>
      <c r="M18" s="9">
        <v>0</v>
      </c>
      <c r="N18" s="9">
        <v>25401.488847999997</v>
      </c>
      <c r="O18" s="11">
        <v>15.639845218297987</v>
      </c>
      <c r="P18" s="9">
        <v>32.735774999999997</v>
      </c>
      <c r="Q18" s="9">
        <v>681.2799</v>
      </c>
      <c r="R18" s="9">
        <v>0</v>
      </c>
      <c r="S18" s="9">
        <v>0.99</v>
      </c>
      <c r="T18" s="9">
        <v>891.12271999999996</v>
      </c>
      <c r="U18" s="10">
        <v>3521.2292079999997</v>
      </c>
      <c r="V18" s="10">
        <v>2733.0225140000002</v>
      </c>
      <c r="W18" s="10">
        <v>2359.6935340000005</v>
      </c>
      <c r="X18" s="10">
        <v>0</v>
      </c>
      <c r="Y18" s="10">
        <v>223.32419300000001</v>
      </c>
      <c r="Z18" s="10">
        <v>1326.148764</v>
      </c>
      <c r="AA18" s="10">
        <v>0</v>
      </c>
      <c r="AB18" s="9">
        <v>11769.546608000001</v>
      </c>
      <c r="AC18" s="12">
        <v>0.4633408174783693</v>
      </c>
      <c r="AD18" s="23">
        <v>4186.2805130000006</v>
      </c>
    </row>
    <row r="19" spans="1:30" ht="12">
      <c r="A19" s="7" t="s">
        <v>34</v>
      </c>
      <c r="B19" s="8">
        <v>103.547318</v>
      </c>
      <c r="C19" s="9">
        <v>371.39931899999999</v>
      </c>
      <c r="D19" s="9">
        <v>49.434204999999999</v>
      </c>
      <c r="E19" s="9">
        <v>3</v>
      </c>
      <c r="F19" s="9">
        <v>799.26635599999997</v>
      </c>
      <c r="G19" s="10">
        <v>2974.1757159999997</v>
      </c>
      <c r="H19" s="10">
        <v>1585.7861200000002</v>
      </c>
      <c r="I19" s="10">
        <v>3205.5124140000003</v>
      </c>
      <c r="J19" s="10">
        <v>0</v>
      </c>
      <c r="K19" s="10">
        <v>443.43498499999998</v>
      </c>
      <c r="L19" s="10">
        <v>686.08035400000006</v>
      </c>
      <c r="M19" s="9">
        <v>0</v>
      </c>
      <c r="N19" s="9">
        <v>10221.636787000001</v>
      </c>
      <c r="O19" s="11">
        <v>41.706224089772988</v>
      </c>
      <c r="P19" s="9">
        <v>1.3835299999999999</v>
      </c>
      <c r="Q19" s="9">
        <v>156.37799999999999</v>
      </c>
      <c r="R19" s="9">
        <v>35</v>
      </c>
      <c r="S19" s="9">
        <v>0</v>
      </c>
      <c r="T19" s="9">
        <v>97.918869000000001</v>
      </c>
      <c r="U19" s="10">
        <v>904.09648300000003</v>
      </c>
      <c r="V19" s="10">
        <v>795.01970199999994</v>
      </c>
      <c r="W19" s="10">
        <v>932.12510500000008</v>
      </c>
      <c r="X19" s="10">
        <v>0</v>
      </c>
      <c r="Y19" s="10">
        <v>77.097696999999997</v>
      </c>
      <c r="Z19" s="10">
        <v>446.00098800000001</v>
      </c>
      <c r="AA19" s="10">
        <v>0</v>
      </c>
      <c r="AB19" s="9">
        <v>3445.0203740000002</v>
      </c>
      <c r="AC19" s="12">
        <v>0.33703216478807169</v>
      </c>
      <c r="AD19" s="23">
        <v>1128.2142820000001</v>
      </c>
    </row>
    <row r="20" spans="1:30" ht="12">
      <c r="A20" s="7" t="s">
        <v>18</v>
      </c>
      <c r="B20" s="9">
        <v>5146.1776799999998</v>
      </c>
      <c r="C20" s="9">
        <v>3351.319309</v>
      </c>
      <c r="D20" s="9">
        <v>3627.1388139999999</v>
      </c>
      <c r="E20" s="9">
        <v>811.09958899999992</v>
      </c>
      <c r="F20" s="9">
        <v>14275.543963</v>
      </c>
      <c r="G20" s="10">
        <v>113009.919288</v>
      </c>
      <c r="H20" s="10">
        <v>51271.298511000001</v>
      </c>
      <c r="I20" s="10">
        <v>88184.330352000004</v>
      </c>
      <c r="J20" s="10">
        <v>56.030928000000003</v>
      </c>
      <c r="K20" s="10">
        <v>10021.414403000001</v>
      </c>
      <c r="L20" s="10">
        <v>23630.484165999998</v>
      </c>
      <c r="M20" s="9">
        <v>293.129929</v>
      </c>
      <c r="N20" s="9">
        <v>313677.88693199999</v>
      </c>
      <c r="O20" s="13">
        <v>17.316852407647652</v>
      </c>
      <c r="P20" s="9">
        <v>1096.9479610000003</v>
      </c>
      <c r="Q20" s="9">
        <v>1039.9684960000002</v>
      </c>
      <c r="R20" s="9">
        <v>573.35558200000003</v>
      </c>
      <c r="S20" s="9">
        <v>128.702844</v>
      </c>
      <c r="T20" s="9">
        <v>6181.3322759999992</v>
      </c>
      <c r="U20" s="10">
        <v>46629.970278000001</v>
      </c>
      <c r="V20" s="10">
        <v>37356.805411000001</v>
      </c>
      <c r="W20" s="10">
        <v>45014.758102000007</v>
      </c>
      <c r="X20" s="10">
        <v>9.4710000000000001</v>
      </c>
      <c r="Y20" s="10">
        <v>4971.053981</v>
      </c>
      <c r="Z20" s="10">
        <v>16394.521787999998</v>
      </c>
      <c r="AA20" s="10">
        <v>81.471940000000004</v>
      </c>
      <c r="AB20" s="9">
        <v>159478.35965900001</v>
      </c>
      <c r="AC20" s="12">
        <v>0.5084144158799826</v>
      </c>
      <c r="AD20" s="41">
        <v>45797.341437000003</v>
      </c>
    </row>
    <row r="22" spans="1:30">
      <c r="AD22" s="4"/>
    </row>
    <row r="23" spans="1:30" ht="11.25">
      <c r="N23" s="77">
        <f>SUM(N6:N19)</f>
        <v>313677.88693200005</v>
      </c>
      <c r="O23" s="76"/>
      <c r="P23" s="77">
        <f>SUM(P6:P19)</f>
        <v>1096.9479610000003</v>
      </c>
      <c r="Q23" s="77">
        <f t="shared" ref="Q23:AD23" si="0">SUM(Q6:Q19)</f>
        <v>1039.968496</v>
      </c>
      <c r="R23" s="77">
        <f t="shared" si="0"/>
        <v>573.35558199999991</v>
      </c>
      <c r="S23" s="77">
        <f t="shared" si="0"/>
        <v>128.702844</v>
      </c>
      <c r="T23" s="77">
        <f t="shared" si="0"/>
        <v>6181.3322760000001</v>
      </c>
      <c r="U23" s="77">
        <f t="shared" si="0"/>
        <v>46629.970278000001</v>
      </c>
      <c r="V23" s="77">
        <f t="shared" si="0"/>
        <v>37356.805411000001</v>
      </c>
      <c r="W23" s="77">
        <f t="shared" si="0"/>
        <v>45014.758102</v>
      </c>
      <c r="X23" s="77">
        <f t="shared" si="0"/>
        <v>9.4710000000000001</v>
      </c>
      <c r="Y23" s="77">
        <f t="shared" si="0"/>
        <v>4971.0539810000009</v>
      </c>
      <c r="Z23" s="77">
        <f t="shared" si="0"/>
        <v>16394.521788000002</v>
      </c>
      <c r="AA23" s="77">
        <f t="shared" si="0"/>
        <v>81.471940000000004</v>
      </c>
      <c r="AB23" s="77">
        <f t="shared" si="0"/>
        <v>159478.35965900001</v>
      </c>
      <c r="AC23" s="76"/>
      <c r="AD23" s="77">
        <f t="shared" si="0"/>
        <v>45797.341437000003</v>
      </c>
    </row>
    <row r="25" spans="1:30" ht="11.25">
      <c r="N25" s="77">
        <f>SUM(B20:M20)</f>
        <v>313677.88693199994</v>
      </c>
    </row>
    <row r="26" spans="1:30" ht="10.5"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spans="1:30" ht="10.5"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spans="1:30" ht="10.5"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 spans="1:30" ht="10.5"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 spans="1:30" ht="10.5"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</row>
    <row r="31" spans="1:30" ht="10.5"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30" ht="10.5"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D26" sqref="D26"/>
    </sheetView>
  </sheetViews>
  <sheetFormatPr defaultRowHeight="9"/>
  <cols>
    <col min="1" max="1" width="12.25" customWidth="1"/>
    <col min="2" max="2" width="11.25" customWidth="1"/>
    <col min="3" max="3" width="12.5" customWidth="1"/>
    <col min="4" max="4" width="13.25" customWidth="1"/>
    <col min="5" max="6" width="14" customWidth="1"/>
    <col min="7" max="7" width="12.75" customWidth="1"/>
    <col min="8" max="8" width="11.5" customWidth="1"/>
    <col min="9" max="9" width="6.75" customWidth="1"/>
    <col min="10" max="10" width="13.25" customWidth="1"/>
    <col min="11" max="11" width="10.5" customWidth="1"/>
    <col min="12" max="12" width="15" customWidth="1"/>
    <col min="13" max="13" width="8.75" customWidth="1"/>
    <col min="14" max="14" width="15.5" customWidth="1"/>
    <col min="15" max="15" width="14.25" customWidth="1"/>
    <col min="16" max="16" width="10.5" bestFit="1" customWidth="1"/>
    <col min="17" max="17" width="10.25" bestFit="1" customWidth="1"/>
    <col min="18" max="18" width="12" bestFit="1" customWidth="1"/>
    <col min="19" max="19" width="10.5" bestFit="1" customWidth="1"/>
    <col min="20" max="20" width="12" bestFit="1" customWidth="1"/>
    <col min="21" max="21" width="14" bestFit="1" customWidth="1"/>
    <col min="22" max="22" width="12" bestFit="1" customWidth="1"/>
    <col min="23" max="23" width="11.5" customWidth="1"/>
    <col min="24" max="24" width="10.25" bestFit="1" customWidth="1"/>
    <col min="25" max="25" width="15.5" customWidth="1"/>
    <col min="26" max="26" width="16.25" customWidth="1"/>
    <col min="27" max="27" width="12.5" customWidth="1"/>
    <col min="28" max="29" width="17" customWidth="1"/>
    <col min="30" max="30" width="13.7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43">
        <v>243.129954</v>
      </c>
      <c r="C6" s="43">
        <v>33.936665000000005</v>
      </c>
      <c r="D6" s="26">
        <v>20.185274</v>
      </c>
      <c r="E6" s="26">
        <v>9.4347360000000009</v>
      </c>
      <c r="F6" s="26">
        <v>915.15993200000003</v>
      </c>
      <c r="G6" s="44">
        <v>2081.0270270000005</v>
      </c>
      <c r="H6" s="44">
        <v>665.71464199999991</v>
      </c>
      <c r="I6" s="44"/>
      <c r="J6" s="44"/>
      <c r="K6" s="44">
        <v>214.46172199999998</v>
      </c>
      <c r="L6" s="44">
        <v>56.621433000000003</v>
      </c>
      <c r="M6" s="26">
        <v>0</v>
      </c>
      <c r="N6" s="9">
        <v>4239.6713850000006</v>
      </c>
      <c r="O6" s="11">
        <v>-33.770036351195976</v>
      </c>
      <c r="P6" s="9">
        <v>76.225975000000005</v>
      </c>
      <c r="Q6" s="9">
        <v>1.24</v>
      </c>
      <c r="R6" s="9">
        <v>711.40595299999995</v>
      </c>
      <c r="S6" s="9">
        <v>4.5418859999999999</v>
      </c>
      <c r="T6" s="9">
        <v>434.73039599999998</v>
      </c>
      <c r="U6" s="10">
        <v>1452.2109259999997</v>
      </c>
      <c r="V6" s="10">
        <v>1153.126021</v>
      </c>
      <c r="W6" s="10"/>
      <c r="X6" s="10"/>
      <c r="Y6" s="10">
        <v>161.40118300000003</v>
      </c>
      <c r="Z6" s="10">
        <v>20.193550000000002</v>
      </c>
      <c r="AA6" s="10"/>
      <c r="AB6" s="9">
        <v>4015.0758899999996</v>
      </c>
      <c r="AC6" s="12">
        <v>0.94702525865692755</v>
      </c>
      <c r="AD6" s="79">
        <v>532.30892700000004</v>
      </c>
    </row>
    <row r="7" spans="1:30" ht="12">
      <c r="A7" s="7" t="s">
        <v>22</v>
      </c>
      <c r="B7" s="45">
        <v>0</v>
      </c>
      <c r="C7" s="27">
        <v>0</v>
      </c>
      <c r="D7" s="27">
        <v>0</v>
      </c>
      <c r="E7" s="27">
        <v>2.3579249999999998</v>
      </c>
      <c r="F7" s="27">
        <v>3.08358</v>
      </c>
      <c r="G7" s="44">
        <v>321.31983600000001</v>
      </c>
      <c r="H7" s="44">
        <v>99.952219999999997</v>
      </c>
      <c r="I7" s="44"/>
      <c r="J7" s="44"/>
      <c r="K7" s="44">
        <v>10.488315</v>
      </c>
      <c r="L7" s="44">
        <v>0</v>
      </c>
      <c r="M7" s="27"/>
      <c r="N7" s="9">
        <v>437.20187600000003</v>
      </c>
      <c r="O7" s="11">
        <v>-18.017987211460937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173.191014</v>
      </c>
      <c r="V7" s="10">
        <v>128.68967000000001</v>
      </c>
      <c r="W7" s="10"/>
      <c r="X7" s="10"/>
      <c r="Y7" s="10">
        <v>31.95</v>
      </c>
      <c r="Z7" s="10">
        <v>0</v>
      </c>
      <c r="AA7" s="10"/>
      <c r="AB7" s="9">
        <v>333.83068399999996</v>
      </c>
      <c r="AC7" s="12">
        <v>0.76356187456066615</v>
      </c>
      <c r="AD7" s="79">
        <v>0</v>
      </c>
    </row>
    <row r="8" spans="1:30" ht="12">
      <c r="A8" s="7" t="s">
        <v>23</v>
      </c>
      <c r="B8" s="45">
        <v>56.585144</v>
      </c>
      <c r="C8" s="27">
        <v>12.4398</v>
      </c>
      <c r="D8" s="27">
        <v>0</v>
      </c>
      <c r="E8" s="27">
        <v>2.602865</v>
      </c>
      <c r="F8" s="27">
        <v>0.16</v>
      </c>
      <c r="G8" s="44">
        <v>154.190459</v>
      </c>
      <c r="H8" s="44">
        <v>45.925429000000001</v>
      </c>
      <c r="I8" s="44"/>
      <c r="J8" s="44"/>
      <c r="K8" s="44">
        <v>47.807595999999997</v>
      </c>
      <c r="L8" s="44">
        <v>20.097000000000001</v>
      </c>
      <c r="M8" s="27"/>
      <c r="N8" s="9">
        <v>339.80829299999999</v>
      </c>
      <c r="O8" s="11">
        <v>-51.742058794291005</v>
      </c>
      <c r="P8" s="9">
        <v>0</v>
      </c>
      <c r="Q8" s="9">
        <v>0</v>
      </c>
      <c r="R8" s="9">
        <v>81.329340999999999</v>
      </c>
      <c r="S8" s="9">
        <v>13.823677999999999</v>
      </c>
      <c r="T8" s="9">
        <v>62.287393000000002</v>
      </c>
      <c r="U8" s="10">
        <v>158.396897</v>
      </c>
      <c r="V8" s="10">
        <v>100.982862</v>
      </c>
      <c r="W8" s="10"/>
      <c r="X8" s="10"/>
      <c r="Y8" s="10">
        <v>13.279959</v>
      </c>
      <c r="Z8" s="10">
        <v>9.6486699999999992</v>
      </c>
      <c r="AA8" s="10"/>
      <c r="AB8" s="9">
        <v>439.74880000000002</v>
      </c>
      <c r="AC8" s="12">
        <v>1.2941084989941667</v>
      </c>
      <c r="AD8" s="79">
        <v>0</v>
      </c>
    </row>
    <row r="9" spans="1:30" ht="12">
      <c r="A9" s="7" t="s">
        <v>24</v>
      </c>
      <c r="B9" s="43"/>
      <c r="C9" s="26"/>
      <c r="D9" s="26"/>
      <c r="E9" s="26"/>
      <c r="F9" s="26"/>
      <c r="G9" s="44"/>
      <c r="H9" s="44"/>
      <c r="I9" s="44"/>
      <c r="J9" s="44"/>
      <c r="K9" s="44"/>
      <c r="L9" s="44"/>
      <c r="M9" s="26"/>
      <c r="N9" s="9"/>
      <c r="O9" s="11"/>
      <c r="P9" s="9"/>
      <c r="Q9" s="9"/>
      <c r="R9" s="9"/>
      <c r="S9" s="9"/>
      <c r="T9" s="9"/>
      <c r="U9" s="10"/>
      <c r="V9" s="10"/>
      <c r="W9" s="10"/>
      <c r="X9" s="10"/>
      <c r="Y9" s="10"/>
      <c r="Z9" s="10"/>
      <c r="AA9" s="10"/>
      <c r="AB9" s="9">
        <v>0</v>
      </c>
      <c r="AC9" s="12"/>
      <c r="AD9" s="79"/>
    </row>
    <row r="10" spans="1:30" ht="12">
      <c r="A10" s="7" t="s">
        <v>25</v>
      </c>
      <c r="B10" s="43"/>
      <c r="C10" s="26"/>
      <c r="D10" s="26"/>
      <c r="E10" s="26"/>
      <c r="F10" s="26"/>
      <c r="G10" s="44"/>
      <c r="H10" s="44"/>
      <c r="I10" s="44"/>
      <c r="J10" s="44"/>
      <c r="K10" s="44"/>
      <c r="L10" s="44"/>
      <c r="M10" s="26"/>
      <c r="N10" s="9"/>
      <c r="O10" s="11"/>
      <c r="P10" s="9"/>
      <c r="Q10" s="9"/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9">
        <v>0</v>
      </c>
      <c r="AC10" s="12"/>
      <c r="AD10" s="79"/>
    </row>
    <row r="11" spans="1:30" ht="12">
      <c r="A11" s="7" t="s">
        <v>26</v>
      </c>
      <c r="B11" s="43"/>
      <c r="C11" s="26"/>
      <c r="D11" s="26"/>
      <c r="E11" s="26"/>
      <c r="F11" s="26"/>
      <c r="G11" s="44"/>
      <c r="H11" s="44"/>
      <c r="I11" s="44"/>
      <c r="J11" s="44"/>
      <c r="K11" s="44"/>
      <c r="L11" s="44"/>
      <c r="M11" s="26"/>
      <c r="N11" s="9"/>
      <c r="O11" s="11"/>
      <c r="P11" s="9"/>
      <c r="Q11" s="9"/>
      <c r="R11" s="9"/>
      <c r="S11" s="9"/>
      <c r="T11" s="9"/>
      <c r="U11" s="10"/>
      <c r="V11" s="10"/>
      <c r="W11" s="10"/>
      <c r="X11" s="10"/>
      <c r="Y11" s="10"/>
      <c r="Z11" s="10"/>
      <c r="AA11" s="10"/>
      <c r="AB11" s="9">
        <v>0</v>
      </c>
      <c r="AC11" s="12"/>
      <c r="AD11" s="79"/>
    </row>
    <row r="12" spans="1:30" ht="12">
      <c r="A12" s="7" t="s">
        <v>27</v>
      </c>
      <c r="B12" s="45">
        <v>0</v>
      </c>
      <c r="C12" s="45">
        <v>0.13500000000000001</v>
      </c>
      <c r="D12" s="45">
        <v>0</v>
      </c>
      <c r="E12" s="45">
        <v>0</v>
      </c>
      <c r="F12" s="45">
        <v>0</v>
      </c>
      <c r="G12" s="44">
        <v>778.11925199999996</v>
      </c>
      <c r="H12" s="44">
        <v>193.486615</v>
      </c>
      <c r="I12" s="44"/>
      <c r="J12" s="44"/>
      <c r="K12" s="44">
        <v>6.4188000000000001</v>
      </c>
      <c r="L12" s="44">
        <v>0</v>
      </c>
      <c r="M12" s="27"/>
      <c r="N12" s="9">
        <v>978.15966700000001</v>
      </c>
      <c r="O12" s="11">
        <v>51.706758534050913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0">
        <v>260.22815100000003</v>
      </c>
      <c r="V12" s="10">
        <v>95.385396</v>
      </c>
      <c r="W12" s="10"/>
      <c r="X12" s="10"/>
      <c r="Y12" s="10">
        <v>1.0802799999999999</v>
      </c>
      <c r="Z12" s="10">
        <v>0</v>
      </c>
      <c r="AA12" s="10"/>
      <c r="AB12" s="9">
        <v>356.69382700000006</v>
      </c>
      <c r="AC12" s="12">
        <v>0.36465808091839885</v>
      </c>
      <c r="AD12" s="79">
        <v>0</v>
      </c>
    </row>
    <row r="13" spans="1:30" ht="12">
      <c r="A13" s="7" t="s">
        <v>28</v>
      </c>
      <c r="B13" s="43"/>
      <c r="C13" s="26"/>
      <c r="D13" s="26"/>
      <c r="E13" s="26"/>
      <c r="F13" s="26"/>
      <c r="G13" s="44"/>
      <c r="H13" s="44"/>
      <c r="I13" s="44"/>
      <c r="J13" s="44"/>
      <c r="K13" s="44"/>
      <c r="L13" s="44"/>
      <c r="M13" s="26"/>
      <c r="N13" s="9"/>
      <c r="O13" s="11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>
        <v>0</v>
      </c>
      <c r="AC13" s="12"/>
      <c r="AD13" s="79"/>
    </row>
    <row r="14" spans="1:30" ht="12">
      <c r="A14" s="7" t="s">
        <v>29</v>
      </c>
      <c r="B14" s="43"/>
      <c r="C14" s="26"/>
      <c r="D14" s="26"/>
      <c r="E14" s="26"/>
      <c r="F14" s="26"/>
      <c r="G14" s="44"/>
      <c r="H14" s="44"/>
      <c r="I14" s="44"/>
      <c r="J14" s="44"/>
      <c r="K14" s="44"/>
      <c r="L14" s="44"/>
      <c r="M14" s="26"/>
      <c r="N14" s="9"/>
      <c r="O14" s="11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9">
        <v>0</v>
      </c>
      <c r="AC14" s="12"/>
      <c r="AD14" s="79"/>
    </row>
    <row r="15" spans="1:30" ht="12">
      <c r="A15" s="7" t="s">
        <v>30</v>
      </c>
      <c r="B15" s="43"/>
      <c r="C15" s="26"/>
      <c r="D15" s="26"/>
      <c r="E15" s="26"/>
      <c r="F15" s="26"/>
      <c r="G15" s="44"/>
      <c r="H15" s="44"/>
      <c r="I15" s="44"/>
      <c r="J15" s="44"/>
      <c r="K15" s="44"/>
      <c r="L15" s="44"/>
      <c r="M15" s="26"/>
      <c r="N15" s="9"/>
      <c r="O15" s="11"/>
      <c r="P15" s="9"/>
      <c r="Q15" s="9"/>
      <c r="R15" s="9"/>
      <c r="S15" s="9"/>
      <c r="T15" s="9"/>
      <c r="U15" s="10"/>
      <c r="V15" s="10"/>
      <c r="W15" s="10"/>
      <c r="X15" s="10"/>
      <c r="Y15" s="10"/>
      <c r="Z15" s="10"/>
      <c r="AA15" s="10"/>
      <c r="AB15" s="9">
        <v>0</v>
      </c>
      <c r="AC15" s="12"/>
      <c r="AD15" s="79"/>
    </row>
    <row r="16" spans="1:30" ht="12">
      <c r="A16" s="7" t="s">
        <v>31</v>
      </c>
      <c r="B16" s="43"/>
      <c r="C16" s="26"/>
      <c r="D16" s="26"/>
      <c r="E16" s="26"/>
      <c r="F16" s="26"/>
      <c r="G16" s="44"/>
      <c r="H16" s="44"/>
      <c r="I16" s="44"/>
      <c r="J16" s="44"/>
      <c r="K16" s="44"/>
      <c r="L16" s="44"/>
      <c r="M16" s="26"/>
      <c r="N16" s="9"/>
      <c r="O16" s="11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9">
        <v>0</v>
      </c>
      <c r="AC16" s="12"/>
      <c r="AD16" s="79"/>
    </row>
    <row r="17" spans="1:30" ht="12">
      <c r="A17" s="7" t="s">
        <v>32</v>
      </c>
      <c r="B17" s="43"/>
      <c r="C17" s="26"/>
      <c r="D17" s="26"/>
      <c r="E17" s="26"/>
      <c r="F17" s="26"/>
      <c r="G17" s="44"/>
      <c r="H17" s="44"/>
      <c r="I17" s="44"/>
      <c r="J17" s="44"/>
      <c r="K17" s="44"/>
      <c r="L17" s="44"/>
      <c r="M17" s="26"/>
      <c r="N17" s="9"/>
      <c r="O17" s="11"/>
      <c r="P17" s="9"/>
      <c r="Q17" s="9"/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9">
        <v>0</v>
      </c>
      <c r="AC17" s="12"/>
      <c r="AD17" s="79"/>
    </row>
    <row r="18" spans="1:30" ht="12">
      <c r="A18" s="7" t="s">
        <v>33</v>
      </c>
      <c r="B18" s="43"/>
      <c r="C18" s="26"/>
      <c r="D18" s="26"/>
      <c r="E18" s="26"/>
      <c r="F18" s="26"/>
      <c r="G18" s="44"/>
      <c r="H18" s="44"/>
      <c r="I18" s="44"/>
      <c r="J18" s="44"/>
      <c r="K18" s="44"/>
      <c r="L18" s="44"/>
      <c r="M18" s="26"/>
      <c r="N18" s="9"/>
      <c r="O18" s="11"/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9">
        <v>0</v>
      </c>
      <c r="AC18" s="12"/>
      <c r="AD18" s="79"/>
    </row>
    <row r="19" spans="1:30" ht="12">
      <c r="A19" s="7" t="s">
        <v>34</v>
      </c>
      <c r="B19" s="43"/>
      <c r="C19" s="26"/>
      <c r="D19" s="26"/>
      <c r="E19" s="26"/>
      <c r="F19" s="26"/>
      <c r="G19" s="44"/>
      <c r="H19" s="44"/>
      <c r="I19" s="44"/>
      <c r="J19" s="44"/>
      <c r="K19" s="44"/>
      <c r="L19" s="44"/>
      <c r="M19" s="26"/>
      <c r="N19" s="9"/>
      <c r="O19" s="11"/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9">
        <v>0</v>
      </c>
      <c r="AC19" s="12"/>
      <c r="AD19" s="79"/>
    </row>
    <row r="20" spans="1:30" ht="12">
      <c r="A20" s="7" t="s">
        <v>18</v>
      </c>
      <c r="B20" s="26">
        <v>299.71509800000001</v>
      </c>
      <c r="C20" s="26">
        <v>46.511465000000001</v>
      </c>
      <c r="D20" s="26">
        <v>20.185274</v>
      </c>
      <c r="E20" s="26">
        <v>14.395526</v>
      </c>
      <c r="F20" s="26">
        <v>918.40351199999998</v>
      </c>
      <c r="G20" s="29">
        <v>3334.6565740000005</v>
      </c>
      <c r="H20" s="29">
        <v>1005.078906</v>
      </c>
      <c r="I20" s="29">
        <v>0</v>
      </c>
      <c r="J20" s="29">
        <v>0</v>
      </c>
      <c r="K20" s="29">
        <v>279.17643299999997</v>
      </c>
      <c r="L20" s="29">
        <v>76.718433000000005</v>
      </c>
      <c r="M20" s="26"/>
      <c r="N20" s="9">
        <v>5994.8412210000006</v>
      </c>
      <c r="O20" s="13">
        <v>-27.630438019472098</v>
      </c>
      <c r="P20" s="9">
        <v>76.225975000000005</v>
      </c>
      <c r="Q20" s="9">
        <v>1.24</v>
      </c>
      <c r="R20" s="9">
        <v>792.73529399999995</v>
      </c>
      <c r="S20" s="9">
        <v>18.365563999999999</v>
      </c>
      <c r="T20" s="9">
        <v>497.01778899999999</v>
      </c>
      <c r="U20" s="10">
        <v>2044.0269879999998</v>
      </c>
      <c r="V20" s="10">
        <v>1478.183949</v>
      </c>
      <c r="W20" s="10">
        <v>0</v>
      </c>
      <c r="X20" s="10">
        <v>0</v>
      </c>
      <c r="Y20" s="10">
        <v>207.711422</v>
      </c>
      <c r="Z20" s="10">
        <v>29.842220000000001</v>
      </c>
      <c r="AA20" s="10">
        <v>0</v>
      </c>
      <c r="AB20" s="9">
        <v>5145.349201</v>
      </c>
      <c r="AC20" s="12">
        <v>0.85829616020117094</v>
      </c>
      <c r="AD20" s="79">
        <v>532.30892700000004</v>
      </c>
    </row>
    <row r="21" spans="1:30" ht="11.25">
      <c r="N21" s="76"/>
    </row>
    <row r="22" spans="1:30" ht="11.25">
      <c r="N22" s="77">
        <f>SUM(N6:N19)</f>
        <v>5994.8412210000006</v>
      </c>
      <c r="P22" s="78">
        <f>SUM(P6:P19)</f>
        <v>76.225975000000005</v>
      </c>
      <c r="Q22" s="78">
        <f t="shared" ref="Q22:AD22" si="0">SUM(Q6:Q19)</f>
        <v>1.24</v>
      </c>
      <c r="R22" s="78">
        <f t="shared" si="0"/>
        <v>792.73529399999995</v>
      </c>
      <c r="S22" s="78">
        <f t="shared" si="0"/>
        <v>18.365563999999999</v>
      </c>
      <c r="T22" s="78">
        <f t="shared" si="0"/>
        <v>497.01778899999999</v>
      </c>
      <c r="U22" s="78">
        <f t="shared" si="0"/>
        <v>2044.0269879999998</v>
      </c>
      <c r="V22" s="78">
        <f t="shared" si="0"/>
        <v>1478.183949</v>
      </c>
      <c r="W22" s="78">
        <f t="shared" si="0"/>
        <v>0</v>
      </c>
      <c r="X22" s="78">
        <f t="shared" si="0"/>
        <v>0</v>
      </c>
      <c r="Y22" s="78">
        <f t="shared" si="0"/>
        <v>207.711422</v>
      </c>
      <c r="Z22" s="78">
        <f t="shared" si="0"/>
        <v>29.842220000000001</v>
      </c>
      <c r="AA22" s="78">
        <f t="shared" si="0"/>
        <v>0</v>
      </c>
      <c r="AB22" s="78">
        <f t="shared" si="0"/>
        <v>5145.349201</v>
      </c>
      <c r="AC22" s="78"/>
      <c r="AD22" s="78">
        <f t="shared" si="0"/>
        <v>532.30892700000004</v>
      </c>
    </row>
    <row r="23" spans="1:30">
      <c r="N23" s="4"/>
    </row>
    <row r="24" spans="1:30" ht="11.25">
      <c r="N24" s="77">
        <f>SUM(B20:M20)</f>
        <v>5994.8412209999997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23"/>
  <sheetViews>
    <sheetView workbookViewId="0">
      <selection activeCell="H32" sqref="H32"/>
    </sheetView>
  </sheetViews>
  <sheetFormatPr defaultRowHeight="9"/>
  <cols>
    <col min="2" max="2" width="14.5" customWidth="1"/>
    <col min="3" max="3" width="15.5" hidden="1" customWidth="1"/>
    <col min="4" max="4" width="15" hidden="1" customWidth="1"/>
    <col min="5" max="5" width="17.75" customWidth="1"/>
    <col min="6" max="6" width="12.5" customWidth="1"/>
    <col min="7" max="7" width="17.5" customWidth="1"/>
    <col min="8" max="8" width="18" customWidth="1"/>
    <col min="9" max="9" width="13.25" customWidth="1"/>
    <col min="10" max="10" width="10.75" customWidth="1"/>
    <col min="11" max="11" width="11.75" customWidth="1"/>
    <col min="12" max="12" width="8.5" customWidth="1"/>
    <col min="13" max="13" width="13.5" customWidth="1"/>
    <col min="14" max="14" width="15.5" customWidth="1"/>
    <col min="15" max="15" width="14.25" customWidth="1"/>
    <col min="16" max="16" width="12" bestFit="1" customWidth="1"/>
    <col min="17" max="17" width="10.25" bestFit="1" customWidth="1"/>
    <col min="18" max="19" width="10.5" bestFit="1" customWidth="1"/>
    <col min="20" max="20" width="12" bestFit="1" customWidth="1"/>
    <col min="21" max="22" width="14" bestFit="1" customWidth="1"/>
    <col min="23" max="23" width="12" customWidth="1"/>
    <col min="24" max="24" width="10.25" bestFit="1" customWidth="1"/>
    <col min="25" max="25" width="13.25" customWidth="1"/>
    <col min="26" max="26" width="13" customWidth="1"/>
    <col min="27" max="27" width="12.5" customWidth="1"/>
    <col min="28" max="29" width="17" customWidth="1"/>
    <col min="30" max="30" width="18.2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194</v>
      </c>
    </row>
    <row r="6" spans="1:30" ht="12">
      <c r="A6" s="7" t="s">
        <v>21</v>
      </c>
      <c r="B6" s="8">
        <v>1362.085842</v>
      </c>
      <c r="C6" s="9">
        <v>168.75098400000002</v>
      </c>
      <c r="D6" s="9">
        <v>941.39035300000012</v>
      </c>
      <c r="E6" s="9">
        <v>613.60531500000002</v>
      </c>
      <c r="F6" s="9">
        <v>1848.1081219999999</v>
      </c>
      <c r="G6" s="10">
        <v>16535.152924999999</v>
      </c>
      <c r="H6" s="10">
        <v>5374.8532909999994</v>
      </c>
      <c r="I6" s="10">
        <v>0</v>
      </c>
      <c r="J6" s="10">
        <v>127.074487</v>
      </c>
      <c r="K6" s="10">
        <v>1172.1393449999998</v>
      </c>
      <c r="L6" s="10">
        <v>57.507206000000004</v>
      </c>
      <c r="M6" s="9">
        <v>53.730575000000002</v>
      </c>
      <c r="N6" s="9">
        <v>28254.398444999999</v>
      </c>
      <c r="O6" s="11">
        <v>21.649089892766</v>
      </c>
      <c r="P6" s="9">
        <v>164.731979</v>
      </c>
      <c r="Q6" s="9">
        <v>0.61307700000000009</v>
      </c>
      <c r="R6" s="9">
        <v>144.41267199999999</v>
      </c>
      <c r="S6" s="9">
        <v>15.088706</v>
      </c>
      <c r="T6" s="9">
        <v>683.55805199999998</v>
      </c>
      <c r="U6" s="10">
        <v>7448.5776799999994</v>
      </c>
      <c r="V6" s="10">
        <v>4231.7502850000001</v>
      </c>
      <c r="W6" s="10">
        <v>0</v>
      </c>
      <c r="X6" s="10">
        <v>82.283825000000007</v>
      </c>
      <c r="Y6" s="10">
        <v>202.25672399999999</v>
      </c>
      <c r="Z6" s="10">
        <v>22.170314999999999</v>
      </c>
      <c r="AA6" s="10">
        <v>0.30515399999999998</v>
      </c>
      <c r="AB6" s="9">
        <v>12995.748469</v>
      </c>
      <c r="AC6" s="12">
        <v>0.45995488080546182</v>
      </c>
      <c r="AD6" s="79">
        <v>10105.678415</v>
      </c>
    </row>
    <row r="7" spans="1:30" ht="12">
      <c r="A7" s="7" t="s">
        <v>22</v>
      </c>
      <c r="B7" s="8">
        <v>189.43688800000001</v>
      </c>
      <c r="C7" s="9">
        <v>18.011154999999999</v>
      </c>
      <c r="D7" s="9">
        <v>415.48584299999999</v>
      </c>
      <c r="E7" s="9">
        <v>123.49286299999999</v>
      </c>
      <c r="F7" s="9">
        <v>239.86482900000001</v>
      </c>
      <c r="G7" s="10">
        <v>2858.0293350000002</v>
      </c>
      <c r="H7" s="10">
        <v>1137.20703</v>
      </c>
      <c r="I7" s="10">
        <v>0</v>
      </c>
      <c r="J7" s="10">
        <v>0</v>
      </c>
      <c r="K7" s="10">
        <v>441.82745</v>
      </c>
      <c r="L7" s="10">
        <v>2.5000000000000001E-2</v>
      </c>
      <c r="M7" s="9">
        <v>5.3649990000000001</v>
      </c>
      <c r="N7" s="9">
        <v>5428.7453919999998</v>
      </c>
      <c r="O7" s="11">
        <v>47.150591020106447</v>
      </c>
      <c r="P7" s="9">
        <v>38.844741999999997</v>
      </c>
      <c r="Q7" s="9">
        <v>0</v>
      </c>
      <c r="R7" s="9">
        <v>0</v>
      </c>
      <c r="S7" s="9">
        <v>74.39944100000001</v>
      </c>
      <c r="T7" s="9">
        <v>43.011697999999996</v>
      </c>
      <c r="U7" s="10">
        <v>1052.9681620000001</v>
      </c>
      <c r="V7" s="10">
        <v>712.57004700000005</v>
      </c>
      <c r="W7" s="10">
        <v>0</v>
      </c>
      <c r="X7" s="10">
        <v>0</v>
      </c>
      <c r="Y7" s="10">
        <v>191.35344799999999</v>
      </c>
      <c r="Z7" s="10">
        <v>0</v>
      </c>
      <c r="AA7" s="10">
        <v>0</v>
      </c>
      <c r="AB7" s="9">
        <v>2113.1475380000002</v>
      </c>
      <c r="AC7" s="12">
        <v>0.38925154624381769</v>
      </c>
      <c r="AD7" s="79">
        <v>2550.465905</v>
      </c>
    </row>
    <row r="8" spans="1:30" ht="12">
      <c r="A8" s="7" t="s">
        <v>23</v>
      </c>
      <c r="B8" s="8">
        <v>135.09990200000001</v>
      </c>
      <c r="C8" s="9">
        <v>3.6126660000000004</v>
      </c>
      <c r="D8" s="9">
        <v>3.3550589999999998</v>
      </c>
      <c r="E8" s="9">
        <v>108.30356499999999</v>
      </c>
      <c r="F8" s="9">
        <v>136.13136499999999</v>
      </c>
      <c r="G8" s="10">
        <v>2861.198171</v>
      </c>
      <c r="H8" s="10">
        <v>1026.577616</v>
      </c>
      <c r="I8" s="10">
        <v>0</v>
      </c>
      <c r="J8" s="10">
        <v>0</v>
      </c>
      <c r="K8" s="10">
        <v>252.63035099999999</v>
      </c>
      <c r="L8" s="10">
        <v>2.3051080000000002</v>
      </c>
      <c r="M8" s="9">
        <v>1.05</v>
      </c>
      <c r="N8" s="9">
        <v>4530.2638029999998</v>
      </c>
      <c r="O8" s="11">
        <v>13.023716206619948</v>
      </c>
      <c r="P8" s="9">
        <v>63.185889000000003</v>
      </c>
      <c r="Q8" s="9">
        <v>0</v>
      </c>
      <c r="R8" s="9">
        <v>0</v>
      </c>
      <c r="S8" s="9">
        <v>0</v>
      </c>
      <c r="T8" s="9">
        <v>68.816599999999994</v>
      </c>
      <c r="U8" s="10">
        <v>1205.1173650000001</v>
      </c>
      <c r="V8" s="10">
        <v>785.40155199999992</v>
      </c>
      <c r="W8" s="10">
        <v>0</v>
      </c>
      <c r="X8" s="10">
        <v>0</v>
      </c>
      <c r="Y8" s="10">
        <v>70.196057999999994</v>
      </c>
      <c r="Z8" s="10">
        <v>0</v>
      </c>
      <c r="AA8" s="10">
        <v>0</v>
      </c>
      <c r="AB8" s="9">
        <v>2192.7174639999998</v>
      </c>
      <c r="AC8" s="12">
        <v>0.48401540381554686</v>
      </c>
      <c r="AD8" s="79">
        <v>2842.4353250000004</v>
      </c>
    </row>
    <row r="9" spans="1:30" ht="12">
      <c r="A9" s="7" t="s">
        <v>24</v>
      </c>
      <c r="B9" s="8">
        <v>144.43757399999998</v>
      </c>
      <c r="C9" s="9">
        <v>11.468286000000001</v>
      </c>
      <c r="D9" s="9">
        <v>0</v>
      </c>
      <c r="E9" s="9">
        <v>4.2695300000000005</v>
      </c>
      <c r="F9" s="9">
        <v>389.24623100000002</v>
      </c>
      <c r="G9" s="10">
        <v>2454.2382390000002</v>
      </c>
      <c r="H9" s="10">
        <v>957.06839000000002</v>
      </c>
      <c r="I9" s="10">
        <v>0</v>
      </c>
      <c r="J9" s="10">
        <v>0</v>
      </c>
      <c r="K9" s="10">
        <v>670.80700899999999</v>
      </c>
      <c r="L9" s="10">
        <v>40.145800000000001</v>
      </c>
      <c r="M9" s="9">
        <v>0</v>
      </c>
      <c r="N9" s="9">
        <v>4671.6810590000005</v>
      </c>
      <c r="O9" s="11">
        <v>21.77613454352975</v>
      </c>
      <c r="P9" s="9">
        <v>1.2255579999999999</v>
      </c>
      <c r="Q9" s="9">
        <v>0</v>
      </c>
      <c r="R9" s="9">
        <v>0</v>
      </c>
      <c r="S9" s="9">
        <v>0</v>
      </c>
      <c r="T9" s="9">
        <v>175.01591100000002</v>
      </c>
      <c r="U9" s="10">
        <v>1129.787536</v>
      </c>
      <c r="V9" s="10">
        <v>778.25739900000008</v>
      </c>
      <c r="W9" s="10">
        <v>0</v>
      </c>
      <c r="X9" s="10">
        <v>0</v>
      </c>
      <c r="Y9" s="10">
        <v>139.109139</v>
      </c>
      <c r="Z9" s="10">
        <v>17.636457</v>
      </c>
      <c r="AA9" s="10">
        <v>0</v>
      </c>
      <c r="AB9" s="9">
        <v>2241.0320000000006</v>
      </c>
      <c r="AC9" s="12">
        <v>0.47970569302513688</v>
      </c>
      <c r="AD9" s="79">
        <v>1737.230086</v>
      </c>
    </row>
    <row r="10" spans="1:30" ht="12">
      <c r="A10" s="7" t="s">
        <v>25</v>
      </c>
      <c r="B10" s="8">
        <v>27.112494999999999</v>
      </c>
      <c r="C10" s="9">
        <v>1.576697</v>
      </c>
      <c r="D10" s="9">
        <v>12.6</v>
      </c>
      <c r="E10" s="9">
        <v>7.8292729999999997</v>
      </c>
      <c r="F10" s="9">
        <v>176.77612500000001</v>
      </c>
      <c r="G10" s="10">
        <v>2687.7336059999998</v>
      </c>
      <c r="H10" s="10">
        <v>983.43843099999981</v>
      </c>
      <c r="I10" s="10">
        <v>0</v>
      </c>
      <c r="J10" s="10">
        <v>0</v>
      </c>
      <c r="K10" s="10">
        <v>370.42630400000002</v>
      </c>
      <c r="L10" s="10">
        <v>0.05</v>
      </c>
      <c r="M10" s="9">
        <v>0</v>
      </c>
      <c r="N10" s="9">
        <v>4267.542930999999</v>
      </c>
      <c r="O10" s="11">
        <v>42.715559491670327</v>
      </c>
      <c r="P10" s="9">
        <v>155.35246899999999</v>
      </c>
      <c r="Q10" s="9">
        <v>0</v>
      </c>
      <c r="R10" s="9">
        <v>0</v>
      </c>
      <c r="S10" s="9">
        <v>0</v>
      </c>
      <c r="T10" s="9">
        <v>71.401430000000005</v>
      </c>
      <c r="U10" s="10">
        <v>1053.333345</v>
      </c>
      <c r="V10" s="10">
        <v>695.66193400000009</v>
      </c>
      <c r="W10" s="10">
        <v>0</v>
      </c>
      <c r="X10" s="10">
        <v>0</v>
      </c>
      <c r="Y10" s="10">
        <v>71.513124000000005</v>
      </c>
      <c r="Z10" s="10">
        <v>0</v>
      </c>
      <c r="AA10" s="10">
        <v>0</v>
      </c>
      <c r="AB10" s="9">
        <v>2047.2623020000001</v>
      </c>
      <c r="AC10" s="12">
        <v>0.47972857803688734</v>
      </c>
      <c r="AD10" s="79">
        <v>2251.8149779999999</v>
      </c>
    </row>
    <row r="11" spans="1:30" ht="12">
      <c r="A11" s="7" t="s">
        <v>26</v>
      </c>
      <c r="B11" s="8">
        <v>104.066451</v>
      </c>
      <c r="C11" s="9">
        <v>20.981334</v>
      </c>
      <c r="D11" s="9">
        <v>15.181324999999999</v>
      </c>
      <c r="E11" s="9">
        <v>26.767440000000001</v>
      </c>
      <c r="F11" s="9">
        <v>173.31967900000001</v>
      </c>
      <c r="G11" s="10">
        <v>3821.1171219999997</v>
      </c>
      <c r="H11" s="10">
        <v>1280.88652</v>
      </c>
      <c r="I11" s="10">
        <v>0</v>
      </c>
      <c r="J11" s="10">
        <v>0.39999899999999999</v>
      </c>
      <c r="K11" s="10">
        <v>400.15263900000002</v>
      </c>
      <c r="L11" s="10">
        <v>37.285556</v>
      </c>
      <c r="M11" s="9">
        <v>225.34180499999999</v>
      </c>
      <c r="N11" s="9">
        <v>6105.4998699999996</v>
      </c>
      <c r="O11" s="11">
        <v>31.793065566675711</v>
      </c>
      <c r="P11" s="9">
        <v>26.048289</v>
      </c>
      <c r="Q11" s="9">
        <v>11.602808</v>
      </c>
      <c r="R11" s="9">
        <v>6.004378</v>
      </c>
      <c r="S11" s="9">
        <v>4.7329360000000005</v>
      </c>
      <c r="T11" s="9">
        <v>38.861302000000002</v>
      </c>
      <c r="U11" s="10">
        <v>1626.3116969999999</v>
      </c>
      <c r="V11" s="10">
        <v>1150.393812</v>
      </c>
      <c r="W11" s="10">
        <v>0</v>
      </c>
      <c r="X11" s="10">
        <v>0</v>
      </c>
      <c r="Y11" s="10">
        <v>151.50031200000001</v>
      </c>
      <c r="Z11" s="10">
        <v>31.618453000000002</v>
      </c>
      <c r="AA11" s="10">
        <v>39.908526000000002</v>
      </c>
      <c r="AB11" s="9">
        <v>3086.9825129999999</v>
      </c>
      <c r="AC11" s="12">
        <v>0.50560684280220947</v>
      </c>
      <c r="AD11" s="79">
        <v>3273.2765900000004</v>
      </c>
    </row>
    <row r="12" spans="1:30" ht="12">
      <c r="A12" s="7" t="s">
        <v>27</v>
      </c>
      <c r="B12" s="8">
        <v>316.38147200000003</v>
      </c>
      <c r="C12" s="9">
        <v>7.3594439999999999</v>
      </c>
      <c r="D12" s="9">
        <v>174.46726200000001</v>
      </c>
      <c r="E12" s="9">
        <v>47.878799999999998</v>
      </c>
      <c r="F12" s="9">
        <v>279.571392</v>
      </c>
      <c r="G12" s="10">
        <v>3892.2687649999998</v>
      </c>
      <c r="H12" s="10">
        <v>1307.4337820000001</v>
      </c>
      <c r="I12" s="10">
        <v>0</v>
      </c>
      <c r="J12" s="10">
        <v>0</v>
      </c>
      <c r="K12" s="10">
        <v>403.34410000000003</v>
      </c>
      <c r="L12" s="10">
        <v>2.8264</v>
      </c>
      <c r="M12" s="9">
        <v>206.26094800000001</v>
      </c>
      <c r="N12" s="9">
        <v>6637.7923650000002</v>
      </c>
      <c r="O12" s="11">
        <v>42.052689099628694</v>
      </c>
      <c r="P12" s="9">
        <v>32.975330999999997</v>
      </c>
      <c r="Q12" s="9">
        <v>0</v>
      </c>
      <c r="R12" s="9">
        <v>3.6353789999999999</v>
      </c>
      <c r="S12" s="9">
        <v>0.40982399999999997</v>
      </c>
      <c r="T12" s="9">
        <v>77.251058999999998</v>
      </c>
      <c r="U12" s="10">
        <v>1236.9050709999999</v>
      </c>
      <c r="V12" s="10">
        <v>1110.6138989999999</v>
      </c>
      <c r="W12" s="10">
        <v>0</v>
      </c>
      <c r="X12" s="10">
        <v>0</v>
      </c>
      <c r="Y12" s="10">
        <v>62.510587000000001</v>
      </c>
      <c r="Z12" s="10">
        <v>2.2081970000000002</v>
      </c>
      <c r="AA12" s="10">
        <v>70.133088999999998</v>
      </c>
      <c r="AB12" s="9">
        <v>2596.6424359999996</v>
      </c>
      <c r="AC12" s="12">
        <v>0.39119066900791788</v>
      </c>
      <c r="AD12" s="79">
        <v>2937.2788660000001</v>
      </c>
    </row>
    <row r="13" spans="1:30" ht="12">
      <c r="A13" s="7" t="s">
        <v>28</v>
      </c>
      <c r="B13" s="8">
        <v>8.7698940000000007</v>
      </c>
      <c r="C13" s="9">
        <v>2.5196520000000002</v>
      </c>
      <c r="D13" s="9">
        <v>-42.239331</v>
      </c>
      <c r="E13" s="9">
        <v>2.774</v>
      </c>
      <c r="F13" s="9">
        <v>113.13651100000001</v>
      </c>
      <c r="G13" s="10">
        <v>1477.6402280000002</v>
      </c>
      <c r="H13" s="10">
        <v>453.14454499999999</v>
      </c>
      <c r="I13" s="10">
        <v>0</v>
      </c>
      <c r="J13" s="10">
        <v>36.505000000000003</v>
      </c>
      <c r="K13" s="10">
        <v>298.08491800000002</v>
      </c>
      <c r="L13" s="10">
        <v>0.68024600000000002</v>
      </c>
      <c r="M13" s="9">
        <v>1.28</v>
      </c>
      <c r="N13" s="9">
        <v>2352.2956630000003</v>
      </c>
      <c r="O13" s="11">
        <v>24.07300679528959</v>
      </c>
      <c r="P13" s="9">
        <v>0</v>
      </c>
      <c r="Q13" s="9">
        <v>0</v>
      </c>
      <c r="R13" s="9">
        <v>9.0634619999999995</v>
      </c>
      <c r="S13" s="9">
        <v>0</v>
      </c>
      <c r="T13" s="9">
        <v>15.268979999999999</v>
      </c>
      <c r="U13" s="10">
        <v>585.05656899999985</v>
      </c>
      <c r="V13" s="10">
        <v>328.62376399999999</v>
      </c>
      <c r="W13" s="10">
        <v>0</v>
      </c>
      <c r="X13" s="10">
        <v>0</v>
      </c>
      <c r="Y13" s="10">
        <v>118.04198000000001</v>
      </c>
      <c r="Z13" s="10">
        <v>8.9261999999999994E-2</v>
      </c>
      <c r="AA13" s="10">
        <v>0</v>
      </c>
      <c r="AB13" s="9">
        <v>1056.1440169999998</v>
      </c>
      <c r="AC13" s="12">
        <v>0.44898438304862004</v>
      </c>
      <c r="AD13" s="79">
        <v>1137.2174200000002</v>
      </c>
    </row>
    <row r="14" spans="1:30" ht="12">
      <c r="A14" s="7" t="s">
        <v>29</v>
      </c>
      <c r="B14" s="8">
        <v>10.226700999999998</v>
      </c>
      <c r="C14" s="9">
        <v>10.749691</v>
      </c>
      <c r="D14" s="9">
        <v>37.1</v>
      </c>
      <c r="E14" s="9">
        <v>2.3820000000000001</v>
      </c>
      <c r="F14" s="9">
        <v>134.25072399999999</v>
      </c>
      <c r="G14" s="10">
        <v>1246.9190390000001</v>
      </c>
      <c r="H14" s="10">
        <v>466.42648300000002</v>
      </c>
      <c r="I14" s="10">
        <v>0</v>
      </c>
      <c r="J14" s="10">
        <v>0</v>
      </c>
      <c r="K14" s="10">
        <v>120.22521499999999</v>
      </c>
      <c r="L14" s="10">
        <v>0.03</v>
      </c>
      <c r="M14" s="9">
        <v>12.985009</v>
      </c>
      <c r="N14" s="9">
        <v>2041.294862</v>
      </c>
      <c r="O14" s="11">
        <v>47.313088170165777</v>
      </c>
      <c r="P14" s="9">
        <v>1.4E-2</v>
      </c>
      <c r="Q14" s="9">
        <v>0</v>
      </c>
      <c r="R14" s="9">
        <v>0</v>
      </c>
      <c r="S14" s="9">
        <v>0.57264599999999999</v>
      </c>
      <c r="T14" s="9">
        <v>44.441299999999998</v>
      </c>
      <c r="U14" s="10">
        <v>543.9389480000001</v>
      </c>
      <c r="V14" s="10">
        <v>317.34183300000001</v>
      </c>
      <c r="W14" s="10">
        <v>0</v>
      </c>
      <c r="X14" s="10">
        <v>0</v>
      </c>
      <c r="Y14" s="10">
        <v>20.031690000000001</v>
      </c>
      <c r="Z14" s="10">
        <v>0</v>
      </c>
      <c r="AA14" s="10">
        <v>0</v>
      </c>
      <c r="AB14" s="9">
        <v>926.34041700000012</v>
      </c>
      <c r="AC14" s="12">
        <v>0.45380039613306983</v>
      </c>
      <c r="AD14" s="79">
        <v>1001.8674700000001</v>
      </c>
    </row>
    <row r="15" spans="1:30" ht="12">
      <c r="A15" s="7" t="s">
        <v>30</v>
      </c>
      <c r="B15" s="8">
        <v>34.278038000000002</v>
      </c>
      <c r="C15" s="9">
        <v>16.479179000000002</v>
      </c>
      <c r="D15" s="9">
        <v>5.7520249999999997</v>
      </c>
      <c r="E15" s="9">
        <v>11.013658</v>
      </c>
      <c r="F15" s="9">
        <v>137.931952</v>
      </c>
      <c r="G15" s="10">
        <v>1508.4302940000002</v>
      </c>
      <c r="H15" s="10">
        <v>520.73367599999995</v>
      </c>
      <c r="I15" s="10">
        <v>0</v>
      </c>
      <c r="J15" s="10">
        <v>0</v>
      </c>
      <c r="K15" s="10">
        <v>87.640456999999998</v>
      </c>
      <c r="L15" s="10">
        <v>3.5000000000000003E-2</v>
      </c>
      <c r="M15" s="9">
        <v>0</v>
      </c>
      <c r="N15" s="9">
        <v>2322.2942790000002</v>
      </c>
      <c r="O15" s="11">
        <v>16.101480238876466</v>
      </c>
      <c r="P15" s="9">
        <v>5.125076</v>
      </c>
      <c r="Q15" s="9">
        <v>0</v>
      </c>
      <c r="R15" s="9">
        <v>0</v>
      </c>
      <c r="S15" s="9">
        <v>0</v>
      </c>
      <c r="T15" s="9">
        <v>31.704730999999999</v>
      </c>
      <c r="U15" s="10">
        <v>753.52942400000006</v>
      </c>
      <c r="V15" s="10">
        <v>316.23888900000003</v>
      </c>
      <c r="W15" s="10">
        <v>0</v>
      </c>
      <c r="X15" s="10">
        <v>0</v>
      </c>
      <c r="Y15" s="10">
        <v>38.000746999999997</v>
      </c>
      <c r="Z15" s="10">
        <v>0</v>
      </c>
      <c r="AA15" s="10">
        <v>0</v>
      </c>
      <c r="AB15" s="9">
        <v>1144.5988670000002</v>
      </c>
      <c r="AC15" s="12">
        <v>0.49287417075017481</v>
      </c>
      <c r="AD15" s="79">
        <v>1233.0790470000002</v>
      </c>
    </row>
    <row r="16" spans="1:30" ht="12">
      <c r="A16" s="7" t="s">
        <v>31</v>
      </c>
      <c r="B16" s="8">
        <v>4.6607199999999995</v>
      </c>
      <c r="C16" s="9">
        <v>2.2639369999999999</v>
      </c>
      <c r="D16" s="9">
        <v>0</v>
      </c>
      <c r="E16" s="9">
        <v>2.3130000000000002</v>
      </c>
      <c r="F16" s="9">
        <v>80.921203000000006</v>
      </c>
      <c r="G16" s="10">
        <v>1459.8125630000002</v>
      </c>
      <c r="H16" s="10">
        <v>573.20676899999989</v>
      </c>
      <c r="I16" s="10">
        <v>0</v>
      </c>
      <c r="J16" s="10">
        <v>0</v>
      </c>
      <c r="K16" s="10">
        <v>99.720765999999998</v>
      </c>
      <c r="L16" s="10">
        <v>0.03</v>
      </c>
      <c r="M16" s="9">
        <v>120.43768</v>
      </c>
      <c r="N16" s="9">
        <v>2343.3666380000004</v>
      </c>
      <c r="O16" s="11">
        <v>55.767864181309768</v>
      </c>
      <c r="P16" s="9">
        <v>0</v>
      </c>
      <c r="Q16" s="9">
        <v>0</v>
      </c>
      <c r="R16" s="9">
        <v>0</v>
      </c>
      <c r="S16" s="9">
        <v>0</v>
      </c>
      <c r="T16" s="9">
        <v>23.276304</v>
      </c>
      <c r="U16" s="10">
        <v>696.36923300000001</v>
      </c>
      <c r="V16" s="10">
        <v>506.40544800000004</v>
      </c>
      <c r="W16" s="10">
        <v>0</v>
      </c>
      <c r="X16" s="10">
        <v>0</v>
      </c>
      <c r="Y16" s="10">
        <v>18.731552000000001</v>
      </c>
      <c r="Z16" s="10">
        <v>0</v>
      </c>
      <c r="AA16" s="10">
        <v>49.740496999999998</v>
      </c>
      <c r="AB16" s="9">
        <v>1294.5230340000001</v>
      </c>
      <c r="AC16" s="12">
        <v>0.55242018598713183</v>
      </c>
      <c r="AD16" s="79">
        <v>1291.3035619999998</v>
      </c>
    </row>
    <row r="17" spans="1:30" ht="12">
      <c r="A17" s="7" t="s">
        <v>32</v>
      </c>
      <c r="B17" s="8">
        <v>15.793410999999997</v>
      </c>
      <c r="C17" s="9">
        <v>1.7390000000000001</v>
      </c>
      <c r="D17" s="9">
        <v>0</v>
      </c>
      <c r="E17" s="9">
        <v>3.77</v>
      </c>
      <c r="F17" s="9">
        <v>89.233568999999989</v>
      </c>
      <c r="G17" s="10">
        <v>1340.9432290000002</v>
      </c>
      <c r="H17" s="10">
        <v>447.03765499999997</v>
      </c>
      <c r="I17" s="10">
        <v>0</v>
      </c>
      <c r="J17" s="10">
        <v>0</v>
      </c>
      <c r="K17" s="10">
        <v>66.209726000000003</v>
      </c>
      <c r="L17" s="10">
        <v>0.14499999999999999</v>
      </c>
      <c r="M17" s="9">
        <v>0</v>
      </c>
      <c r="N17" s="9">
        <v>1964.8715900000002</v>
      </c>
      <c r="O17" s="11">
        <v>11.68714408071876</v>
      </c>
      <c r="P17" s="9">
        <v>0</v>
      </c>
      <c r="Q17" s="9">
        <v>0</v>
      </c>
      <c r="R17" s="9">
        <v>0</v>
      </c>
      <c r="S17" s="9">
        <v>0</v>
      </c>
      <c r="T17" s="9">
        <v>25.129635</v>
      </c>
      <c r="U17" s="10">
        <v>823.16503</v>
      </c>
      <c r="V17" s="10">
        <v>382.71077100000002</v>
      </c>
      <c r="W17" s="10">
        <v>0</v>
      </c>
      <c r="X17" s="10">
        <v>0</v>
      </c>
      <c r="Y17" s="10">
        <v>63.702748999999997</v>
      </c>
      <c r="Z17" s="10">
        <v>0</v>
      </c>
      <c r="AA17" s="10">
        <v>0</v>
      </c>
      <c r="AB17" s="9">
        <v>1294.708185</v>
      </c>
      <c r="AC17" s="12">
        <v>0.65892763251770559</v>
      </c>
      <c r="AD17" s="79">
        <v>1180.6051940000002</v>
      </c>
    </row>
    <row r="18" spans="1:30" ht="12">
      <c r="A18" s="7" t="s">
        <v>33</v>
      </c>
      <c r="B18" s="8">
        <v>30.367383000000004</v>
      </c>
      <c r="C18" s="9">
        <v>34.911366999999998</v>
      </c>
      <c r="D18" s="9">
        <v>0</v>
      </c>
      <c r="E18" s="9">
        <v>1.5769249999999999</v>
      </c>
      <c r="F18" s="9">
        <v>137.33110300000001</v>
      </c>
      <c r="G18" s="10">
        <v>1941.9855319999999</v>
      </c>
      <c r="H18" s="10">
        <v>665.88406299999997</v>
      </c>
      <c r="I18" s="10">
        <v>0</v>
      </c>
      <c r="J18" s="10">
        <v>0</v>
      </c>
      <c r="K18" s="10">
        <v>233.31582400000002</v>
      </c>
      <c r="L18" s="10">
        <v>0.03</v>
      </c>
      <c r="M18" s="9">
        <v>0</v>
      </c>
      <c r="N18" s="9">
        <v>3045.4021969999999</v>
      </c>
      <c r="O18" s="11">
        <v>7.7753041309552078</v>
      </c>
      <c r="P18" s="9">
        <v>0</v>
      </c>
      <c r="Q18" s="9">
        <v>0</v>
      </c>
      <c r="R18" s="9">
        <v>10.624209</v>
      </c>
      <c r="S18" s="9">
        <v>0</v>
      </c>
      <c r="T18" s="9">
        <v>28.622508000000003</v>
      </c>
      <c r="U18" s="10">
        <v>747.86344400000007</v>
      </c>
      <c r="V18" s="10">
        <v>505.19825900000001</v>
      </c>
      <c r="W18" s="10">
        <v>0</v>
      </c>
      <c r="X18" s="10">
        <v>0</v>
      </c>
      <c r="Y18" s="10">
        <v>115.46065300000001</v>
      </c>
      <c r="Z18" s="10">
        <v>0</v>
      </c>
      <c r="AA18" s="10">
        <v>0</v>
      </c>
      <c r="AB18" s="9">
        <v>1407.7690730000002</v>
      </c>
      <c r="AC18" s="12">
        <v>0.46226047724887753</v>
      </c>
      <c r="AD18" s="79">
        <v>1401.326397</v>
      </c>
    </row>
    <row r="19" spans="1:30" ht="12">
      <c r="A19" s="7" t="s">
        <v>34</v>
      </c>
      <c r="B19" s="8">
        <v>145.32995600000001</v>
      </c>
      <c r="C19" s="9">
        <v>43.700202000000004</v>
      </c>
      <c r="D19" s="9">
        <v>13.228956</v>
      </c>
      <c r="E19" s="9">
        <v>0.64500000000000002</v>
      </c>
      <c r="F19" s="9">
        <v>122.38921499999999</v>
      </c>
      <c r="G19" s="10">
        <v>1156.530847</v>
      </c>
      <c r="H19" s="10">
        <v>346.706774</v>
      </c>
      <c r="I19" s="10">
        <v>0</v>
      </c>
      <c r="J19" s="10">
        <v>0</v>
      </c>
      <c r="K19" s="10">
        <v>88.332246999999995</v>
      </c>
      <c r="L19" s="10">
        <v>4.4999999999999998E-2</v>
      </c>
      <c r="M19" s="9">
        <v>0</v>
      </c>
      <c r="N19" s="9">
        <v>1916.9081970000002</v>
      </c>
      <c r="O19" s="11">
        <v>45.876151159784463</v>
      </c>
      <c r="P19" s="9">
        <v>0.40955799999999998</v>
      </c>
      <c r="Q19" s="9">
        <v>0</v>
      </c>
      <c r="R19" s="9">
        <v>16.401973000000002</v>
      </c>
      <c r="S19" s="9">
        <v>0</v>
      </c>
      <c r="T19" s="9">
        <v>68.323307</v>
      </c>
      <c r="U19" s="10">
        <v>431.62207699999993</v>
      </c>
      <c r="V19" s="10">
        <v>170.58277100000001</v>
      </c>
      <c r="W19" s="10">
        <v>0</v>
      </c>
      <c r="X19" s="10">
        <v>0</v>
      </c>
      <c r="Y19" s="10">
        <v>31.957122999999999</v>
      </c>
      <c r="Z19" s="10">
        <v>0</v>
      </c>
      <c r="AA19" s="10">
        <v>0</v>
      </c>
      <c r="AB19" s="9">
        <v>719.29680899999994</v>
      </c>
      <c r="AC19" s="12">
        <v>0.37523800572490318</v>
      </c>
      <c r="AD19" s="79">
        <v>670.88461200000006</v>
      </c>
    </row>
    <row r="20" spans="1:30" ht="12">
      <c r="A20" s="7" t="s">
        <v>18</v>
      </c>
      <c r="B20" s="9">
        <v>2528.0467269999999</v>
      </c>
      <c r="C20" s="9">
        <v>344.12359399999997</v>
      </c>
      <c r="D20" s="9">
        <v>1576.321492</v>
      </c>
      <c r="E20" s="9">
        <v>956.62136899999962</v>
      </c>
      <c r="F20" s="9">
        <v>4058.2120199999999</v>
      </c>
      <c r="G20" s="10">
        <v>45241.999894999986</v>
      </c>
      <c r="H20" s="10">
        <v>15540.605024999999</v>
      </c>
      <c r="I20" s="10">
        <v>0</v>
      </c>
      <c r="J20" s="10">
        <v>163.97948600000001</v>
      </c>
      <c r="K20" s="10">
        <v>4704.8563510000013</v>
      </c>
      <c r="L20" s="10">
        <v>141.14031600000001</v>
      </c>
      <c r="M20" s="9">
        <v>626.45101599999998</v>
      </c>
      <c r="N20" s="9">
        <v>75882.357290999993</v>
      </c>
      <c r="O20" s="13">
        <v>27.019308494816212</v>
      </c>
      <c r="P20" s="9">
        <v>487.91289099999995</v>
      </c>
      <c r="Q20" s="9">
        <v>12.215885</v>
      </c>
      <c r="R20" s="9">
        <v>190.14207299999998</v>
      </c>
      <c r="S20" s="9">
        <v>95.203553000000014</v>
      </c>
      <c r="T20" s="9">
        <v>1394.6828169999999</v>
      </c>
      <c r="U20" s="10">
        <v>19334.545580999998</v>
      </c>
      <c r="V20" s="10">
        <v>11991.750663000001</v>
      </c>
      <c r="W20" s="10">
        <v>0</v>
      </c>
      <c r="X20" s="10">
        <v>82.283825000000007</v>
      </c>
      <c r="Y20" s="10">
        <v>1294.3658859999998</v>
      </c>
      <c r="Z20" s="10">
        <v>73.722684000000001</v>
      </c>
      <c r="AA20" s="10">
        <v>160.087266</v>
      </c>
      <c r="AB20" s="9">
        <v>35116.913123999999</v>
      </c>
      <c r="AC20" s="12">
        <v>0.46278099913700271</v>
      </c>
      <c r="AD20" s="79">
        <v>33614.463867000006</v>
      </c>
    </row>
    <row r="22" spans="1:30" ht="11.25">
      <c r="N22" s="77">
        <f>SUM(N6:N19)</f>
        <v>75882.357290999993</v>
      </c>
      <c r="P22" s="78">
        <f>SUM(P6:P19)</f>
        <v>487.91289099999995</v>
      </c>
      <c r="Q22" s="78">
        <f t="shared" ref="Q22:AD22" si="0">SUM(Q6:Q19)</f>
        <v>12.215885</v>
      </c>
      <c r="R22" s="78">
        <f t="shared" si="0"/>
        <v>190.14207299999998</v>
      </c>
      <c r="S22" s="78">
        <f t="shared" si="0"/>
        <v>95.203553000000014</v>
      </c>
      <c r="T22" s="78">
        <f t="shared" si="0"/>
        <v>1394.6828169999999</v>
      </c>
      <c r="U22" s="78">
        <f t="shared" si="0"/>
        <v>19334.545580999998</v>
      </c>
      <c r="V22" s="78">
        <f t="shared" si="0"/>
        <v>11991.750663000001</v>
      </c>
      <c r="W22" s="78">
        <f t="shared" si="0"/>
        <v>0</v>
      </c>
      <c r="X22" s="78">
        <f t="shared" si="0"/>
        <v>82.283825000000007</v>
      </c>
      <c r="Y22" s="78">
        <f t="shared" si="0"/>
        <v>1294.3658859999998</v>
      </c>
      <c r="Z22" s="78">
        <f t="shared" si="0"/>
        <v>73.722684000000001</v>
      </c>
      <c r="AA22" s="78">
        <f t="shared" si="0"/>
        <v>160.087266</v>
      </c>
      <c r="AB22" s="78">
        <f t="shared" si="0"/>
        <v>35116.913123999999</v>
      </c>
      <c r="AC22" s="79"/>
      <c r="AD22" s="78">
        <f t="shared" si="0"/>
        <v>33614.463867000006</v>
      </c>
    </row>
    <row r="23" spans="1:30" ht="11.25">
      <c r="N23" s="77">
        <f>SUM(B20:M20)</f>
        <v>75882.357290999993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H28" sqref="H28"/>
    </sheetView>
  </sheetViews>
  <sheetFormatPr defaultRowHeight="9"/>
  <cols>
    <col min="2" max="2" width="17.75" customWidth="1"/>
    <col min="3" max="3" width="12" customWidth="1"/>
    <col min="4" max="4" width="6" customWidth="1"/>
    <col min="5" max="5" width="7.75" customWidth="1"/>
    <col min="6" max="6" width="8.75" customWidth="1"/>
    <col min="7" max="7" width="7.25" customWidth="1"/>
    <col min="8" max="8" width="8.25" customWidth="1"/>
    <col min="9" max="9" width="8.5" customWidth="1"/>
    <col min="10" max="10" width="6.5" customWidth="1"/>
    <col min="11" max="11" width="7.75" customWidth="1"/>
    <col min="12" max="12" width="5.25" customWidth="1"/>
    <col min="13" max="13" width="7" customWidth="1"/>
    <col min="14" max="14" width="14" customWidth="1"/>
    <col min="15" max="15" width="14.25" customWidth="1"/>
    <col min="16" max="16" width="12" customWidth="1"/>
    <col min="17" max="17" width="10.25" bestFit="1" customWidth="1"/>
    <col min="18" max="19" width="10.5" bestFit="1" customWidth="1"/>
    <col min="20" max="20" width="11.75" customWidth="1"/>
    <col min="21" max="22" width="12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3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72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604.81251399999996</v>
      </c>
      <c r="C6" s="9">
        <v>20.297799999999999</v>
      </c>
      <c r="D6" s="9">
        <v>221.733396</v>
      </c>
      <c r="E6" s="9">
        <v>36.852167999999999</v>
      </c>
      <c r="F6" s="9">
        <v>154.870867</v>
      </c>
      <c r="G6" s="10">
        <v>8870.3505079999995</v>
      </c>
      <c r="H6" s="10">
        <v>2480.9422989999998</v>
      </c>
      <c r="I6" s="10">
        <v>0</v>
      </c>
      <c r="J6" s="10">
        <v>0</v>
      </c>
      <c r="K6" s="10">
        <v>422.26037300000002</v>
      </c>
      <c r="L6" s="10">
        <v>8.5874880000000005</v>
      </c>
      <c r="M6" s="9">
        <v>0</v>
      </c>
      <c r="N6" s="9">
        <v>12820.707412999998</v>
      </c>
      <c r="O6" s="11">
        <v>8.476937243027626</v>
      </c>
      <c r="P6" s="9">
        <v>48.011460999999997</v>
      </c>
      <c r="Q6" s="9">
        <v>0.6</v>
      </c>
      <c r="R6" s="9">
        <v>63.628712999999998</v>
      </c>
      <c r="S6" s="9">
        <v>41.770264602499999</v>
      </c>
      <c r="T6" s="9">
        <v>46.592075000000001</v>
      </c>
      <c r="U6" s="10">
        <v>3798.161032</v>
      </c>
      <c r="V6" s="10">
        <v>1515.510162</v>
      </c>
      <c r="W6" s="10">
        <v>0</v>
      </c>
      <c r="X6" s="10">
        <v>0</v>
      </c>
      <c r="Y6" s="10">
        <v>125.717198</v>
      </c>
      <c r="Z6" s="10">
        <v>0</v>
      </c>
      <c r="AA6" s="10">
        <v>0</v>
      </c>
      <c r="AB6" s="9">
        <v>5639.9909056025008</v>
      </c>
      <c r="AC6" s="12">
        <v>0.43991261354920536</v>
      </c>
      <c r="AD6" s="29">
        <v>2242.3960549999997</v>
      </c>
    </row>
    <row r="7" spans="1:30" ht="12">
      <c r="A7" s="7" t="s">
        <v>22</v>
      </c>
      <c r="B7" s="8">
        <v>154.156271</v>
      </c>
      <c r="C7" s="9">
        <v>0.65049999999999997</v>
      </c>
      <c r="D7" s="9">
        <v>0</v>
      </c>
      <c r="E7" s="9">
        <v>28.194089000000005</v>
      </c>
      <c r="F7" s="9">
        <v>31.3888</v>
      </c>
      <c r="G7" s="10">
        <v>733.65030300000001</v>
      </c>
      <c r="H7" s="10">
        <v>230.897716</v>
      </c>
      <c r="I7" s="10">
        <v>0</v>
      </c>
      <c r="J7" s="10">
        <v>0</v>
      </c>
      <c r="K7" s="10">
        <v>36.43421</v>
      </c>
      <c r="L7" s="10">
        <v>0</v>
      </c>
      <c r="M7" s="9">
        <v>0</v>
      </c>
      <c r="N7" s="9">
        <v>1215.3718889999998</v>
      </c>
      <c r="O7" s="11">
        <v>88.268198604834339</v>
      </c>
      <c r="P7" s="9">
        <v>8.5876750000000008</v>
      </c>
      <c r="Q7" s="9">
        <v>0</v>
      </c>
      <c r="R7" s="9">
        <v>0</v>
      </c>
      <c r="S7" s="9">
        <v>9.7871462079999993</v>
      </c>
      <c r="T7" s="9">
        <v>0</v>
      </c>
      <c r="U7" s="10">
        <v>183.97451000000001</v>
      </c>
      <c r="V7" s="10">
        <v>100.35754000000001</v>
      </c>
      <c r="W7" s="10">
        <v>0</v>
      </c>
      <c r="X7" s="10">
        <v>0</v>
      </c>
      <c r="Y7" s="10">
        <v>5.5004580000000001</v>
      </c>
      <c r="Z7" s="10">
        <v>0</v>
      </c>
      <c r="AA7" s="10">
        <v>0</v>
      </c>
      <c r="AB7" s="9">
        <v>308.20732920800003</v>
      </c>
      <c r="AC7" s="12">
        <v>0.25359096421227173</v>
      </c>
      <c r="AD7" s="29">
        <v>401.18026800000001</v>
      </c>
    </row>
    <row r="8" spans="1:30" ht="12">
      <c r="A8" s="7" t="s">
        <v>23</v>
      </c>
      <c r="B8" s="8">
        <v>81.126559</v>
      </c>
      <c r="C8" s="9">
        <v>3.4309620000000001</v>
      </c>
      <c r="D8" s="9">
        <v>6.8090000000000002</v>
      </c>
      <c r="E8" s="9">
        <v>2.108047</v>
      </c>
      <c r="F8" s="9">
        <v>165.3321</v>
      </c>
      <c r="G8" s="10">
        <v>614.75647800000002</v>
      </c>
      <c r="H8" s="10">
        <v>203.53777099999999</v>
      </c>
      <c r="I8" s="10">
        <v>0</v>
      </c>
      <c r="J8" s="10">
        <v>0</v>
      </c>
      <c r="K8" s="10">
        <v>90.920735999999991</v>
      </c>
      <c r="L8" s="10">
        <v>0</v>
      </c>
      <c r="M8" s="9">
        <v>0</v>
      </c>
      <c r="N8" s="9">
        <v>1168.021653</v>
      </c>
      <c r="O8" s="11">
        <v>50.231494853246687</v>
      </c>
      <c r="P8" s="9">
        <v>5.2469700000000001</v>
      </c>
      <c r="Q8" s="9">
        <v>0.71409999999999996</v>
      </c>
      <c r="R8" s="9">
        <v>0</v>
      </c>
      <c r="S8" s="9">
        <v>0</v>
      </c>
      <c r="T8" s="9">
        <v>22.953325</v>
      </c>
      <c r="U8" s="10">
        <v>190.38306900000001</v>
      </c>
      <c r="V8" s="10">
        <v>102.801725</v>
      </c>
      <c r="W8" s="10">
        <v>0</v>
      </c>
      <c r="X8" s="10">
        <v>0</v>
      </c>
      <c r="Y8" s="10">
        <v>25.937418999999998</v>
      </c>
      <c r="Z8" s="10">
        <v>0</v>
      </c>
      <c r="AA8" s="10">
        <v>0</v>
      </c>
      <c r="AB8" s="9">
        <v>348.036608</v>
      </c>
      <c r="AC8" s="12">
        <v>0.29797102400121345</v>
      </c>
      <c r="AD8" s="29">
        <v>378.82433099999997</v>
      </c>
    </row>
    <row r="9" spans="1:30" ht="12">
      <c r="A9" s="7" t="s">
        <v>24</v>
      </c>
      <c r="B9" s="8">
        <v>41.346423000000001</v>
      </c>
      <c r="C9" s="9">
        <v>0</v>
      </c>
      <c r="D9" s="9">
        <v>0</v>
      </c>
      <c r="E9" s="9">
        <v>6.113944</v>
      </c>
      <c r="F9" s="9">
        <v>35.195970000000003</v>
      </c>
      <c r="G9" s="10">
        <v>769.50613299999998</v>
      </c>
      <c r="H9" s="10">
        <v>201.06509299999999</v>
      </c>
      <c r="I9" s="10">
        <v>0</v>
      </c>
      <c r="J9" s="10">
        <v>0</v>
      </c>
      <c r="K9" s="10">
        <v>43.705905000000001</v>
      </c>
      <c r="L9" s="10">
        <v>4635.4269999999997</v>
      </c>
      <c r="M9" s="9">
        <v>0</v>
      </c>
      <c r="N9" s="9">
        <v>5732.3604679999999</v>
      </c>
      <c r="O9" s="11">
        <v>20.001060263696644</v>
      </c>
      <c r="P9" s="9">
        <v>6.7616359999999993</v>
      </c>
      <c r="Q9" s="9">
        <v>0</v>
      </c>
      <c r="R9" s="9">
        <v>0</v>
      </c>
      <c r="S9" s="9">
        <v>0</v>
      </c>
      <c r="T9" s="9">
        <v>0.636907</v>
      </c>
      <c r="U9" s="10">
        <v>440.06605300000001</v>
      </c>
      <c r="V9" s="10">
        <v>192.86991799999998</v>
      </c>
      <c r="W9" s="10">
        <v>0</v>
      </c>
      <c r="X9" s="10">
        <v>0</v>
      </c>
      <c r="Y9" s="10">
        <v>8.8916249999999994</v>
      </c>
      <c r="Z9" s="10">
        <v>2770.6765230000001</v>
      </c>
      <c r="AA9" s="10">
        <v>0</v>
      </c>
      <c r="AB9" s="9">
        <v>3419.902662</v>
      </c>
      <c r="AC9" s="12">
        <v>0.59659588420705023</v>
      </c>
      <c r="AD9" s="29">
        <v>357.302571</v>
      </c>
    </row>
    <row r="10" spans="1:30" ht="12">
      <c r="A10" s="7" t="s">
        <v>25</v>
      </c>
      <c r="B10" s="8">
        <v>10.414928</v>
      </c>
      <c r="C10" s="9">
        <v>0.156</v>
      </c>
      <c r="D10" s="9"/>
      <c r="E10" s="9"/>
      <c r="F10" s="9">
        <v>10.050000000000001</v>
      </c>
      <c r="G10" s="10">
        <v>505.59413899999998</v>
      </c>
      <c r="H10" s="10">
        <v>173.27634399999999</v>
      </c>
      <c r="I10" s="10">
        <v>0</v>
      </c>
      <c r="J10" s="10">
        <v>0</v>
      </c>
      <c r="K10" s="10">
        <v>59.978338999999998</v>
      </c>
      <c r="L10" s="10">
        <v>0</v>
      </c>
      <c r="M10" s="9">
        <v>0</v>
      </c>
      <c r="N10" s="9">
        <v>759.46974999999998</v>
      </c>
      <c r="O10" s="11">
        <v>0</v>
      </c>
      <c r="P10" s="9">
        <v>0</v>
      </c>
      <c r="Q10" s="9">
        <v>0</v>
      </c>
      <c r="R10" s="9"/>
      <c r="S10" s="9"/>
      <c r="T10" s="9">
        <v>0</v>
      </c>
      <c r="U10" s="10">
        <v>36.435493999999998</v>
      </c>
      <c r="V10" s="10">
        <v>25.604866000000001</v>
      </c>
      <c r="W10" s="10">
        <v>0</v>
      </c>
      <c r="X10" s="10">
        <v>0</v>
      </c>
      <c r="Y10" s="10">
        <v>2.0251709999999998</v>
      </c>
      <c r="Z10" s="10">
        <v>0</v>
      </c>
      <c r="AA10" s="10">
        <v>0</v>
      </c>
      <c r="AB10" s="9">
        <v>64.065530999999993</v>
      </c>
      <c r="AC10" s="12">
        <v>0</v>
      </c>
      <c r="AD10" s="29">
        <v>244.00200699999996</v>
      </c>
    </row>
    <row r="11" spans="1:30" ht="12">
      <c r="A11" s="7" t="s">
        <v>26</v>
      </c>
      <c r="B11" s="8">
        <v>148.44632200000001</v>
      </c>
      <c r="C11" s="9">
        <v>0.29599999999999999</v>
      </c>
      <c r="D11" s="9">
        <v>33.181944000000001</v>
      </c>
      <c r="E11" s="9">
        <v>285.57519400000001</v>
      </c>
      <c r="F11" s="9">
        <v>48.431148</v>
      </c>
      <c r="G11" s="10">
        <v>959.88473999999997</v>
      </c>
      <c r="H11" s="10">
        <v>271.85943600000002</v>
      </c>
      <c r="I11" s="10">
        <v>0</v>
      </c>
      <c r="J11" s="10">
        <v>0</v>
      </c>
      <c r="K11" s="10">
        <v>47.081699999999998</v>
      </c>
      <c r="L11" s="10">
        <v>2E-3</v>
      </c>
      <c r="M11" s="9">
        <v>0</v>
      </c>
      <c r="N11" s="9">
        <v>1794.758484</v>
      </c>
      <c r="O11" s="11">
        <v>7.3179452484788521E-2</v>
      </c>
      <c r="P11" s="9">
        <v>153.88326799999999</v>
      </c>
      <c r="Q11" s="9">
        <v>9.8000000000000004E-2</v>
      </c>
      <c r="R11" s="9">
        <v>0</v>
      </c>
      <c r="S11" s="9">
        <v>0.75990899999999995</v>
      </c>
      <c r="T11" s="9">
        <v>66.161777999999998</v>
      </c>
      <c r="U11" s="10">
        <v>485.62384800000001</v>
      </c>
      <c r="V11" s="10">
        <v>260.73941400000001</v>
      </c>
      <c r="W11" s="10">
        <v>0</v>
      </c>
      <c r="X11" s="10">
        <v>0</v>
      </c>
      <c r="Y11" s="10">
        <v>13.825257999999998</v>
      </c>
      <c r="Z11" s="10">
        <v>16.794464999999999</v>
      </c>
      <c r="AA11" s="10">
        <v>0</v>
      </c>
      <c r="AB11" s="9">
        <v>997.88593999999989</v>
      </c>
      <c r="AC11" s="12">
        <v>0.55600012419275457</v>
      </c>
      <c r="AD11" s="29">
        <v>382.06737800000002</v>
      </c>
    </row>
    <row r="12" spans="1:30" ht="12">
      <c r="A12" s="7" t="s">
        <v>27</v>
      </c>
      <c r="B12" s="8">
        <v>84.183761000000018</v>
      </c>
      <c r="C12" s="9">
        <v>-7.4249999999999997E-2</v>
      </c>
      <c r="D12" s="9">
        <v>67.804882000000006</v>
      </c>
      <c r="E12" s="9">
        <v>23.675596999999996</v>
      </c>
      <c r="F12" s="9">
        <v>4.3150000000000004</v>
      </c>
      <c r="G12" s="10">
        <v>977.55287599999997</v>
      </c>
      <c r="H12" s="10">
        <v>368.44609800000001</v>
      </c>
      <c r="I12" s="10">
        <v>0</v>
      </c>
      <c r="J12" s="10">
        <v>0</v>
      </c>
      <c r="K12" s="10">
        <v>124.898538</v>
      </c>
      <c r="L12" s="10">
        <v>1987.6016999999999</v>
      </c>
      <c r="M12" s="9">
        <v>0</v>
      </c>
      <c r="N12" s="9">
        <v>3638.4042019999997</v>
      </c>
      <c r="O12" s="11">
        <v>100.21536443679497</v>
      </c>
      <c r="P12" s="9">
        <v>6.969825000000001</v>
      </c>
      <c r="Q12" s="9">
        <v>0</v>
      </c>
      <c r="R12" s="9">
        <v>0</v>
      </c>
      <c r="S12" s="9">
        <v>0</v>
      </c>
      <c r="T12" s="9">
        <v>42.298582000000003</v>
      </c>
      <c r="U12" s="10">
        <v>292.766884</v>
      </c>
      <c r="V12" s="10">
        <v>232.46470499999998</v>
      </c>
      <c r="W12" s="10">
        <v>0</v>
      </c>
      <c r="X12" s="10">
        <v>0</v>
      </c>
      <c r="Y12" s="10">
        <v>101.89761800000001</v>
      </c>
      <c r="Z12" s="10">
        <v>1229.8153380000001</v>
      </c>
      <c r="AA12" s="10">
        <v>0</v>
      </c>
      <c r="AB12" s="9">
        <v>1906.2129520000001</v>
      </c>
      <c r="AC12" s="12">
        <v>0.52391456423455396</v>
      </c>
      <c r="AD12" s="29">
        <v>388.15265599999998</v>
      </c>
    </row>
    <row r="13" spans="1:30" ht="12">
      <c r="A13" s="7" t="s">
        <v>28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9">
        <v>0</v>
      </c>
      <c r="N13" s="9">
        <v>0</v>
      </c>
      <c r="O13" s="11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9">
        <v>0</v>
      </c>
      <c r="AC13" s="12">
        <v>0</v>
      </c>
      <c r="AD13" s="29">
        <v>0</v>
      </c>
    </row>
    <row r="14" spans="1:30" ht="12">
      <c r="A14" s="7" t="s">
        <v>29</v>
      </c>
      <c r="B14" s="8">
        <v>81.215892999999994</v>
      </c>
      <c r="C14" s="9">
        <v>1.4604999999999999</v>
      </c>
      <c r="D14" s="9">
        <v>0</v>
      </c>
      <c r="E14" s="9">
        <v>0</v>
      </c>
      <c r="F14" s="9">
        <v>45.25085</v>
      </c>
      <c r="G14" s="10">
        <v>790.74402499999997</v>
      </c>
      <c r="H14" s="10">
        <v>229.41238899999999</v>
      </c>
      <c r="I14" s="10">
        <v>0</v>
      </c>
      <c r="J14" s="10">
        <v>0</v>
      </c>
      <c r="K14" s="10">
        <v>68.136195000000001</v>
      </c>
      <c r="L14" s="10">
        <v>0</v>
      </c>
      <c r="M14" s="9">
        <v>0</v>
      </c>
      <c r="N14" s="9">
        <v>1216.2198519999999</v>
      </c>
      <c r="O14" s="11">
        <v>20.461129005830497</v>
      </c>
      <c r="P14" s="9">
        <v>2.2999999999999998</v>
      </c>
      <c r="Q14" s="9">
        <v>0.28599999999999998</v>
      </c>
      <c r="R14" s="9">
        <v>0</v>
      </c>
      <c r="S14" s="9">
        <v>0</v>
      </c>
      <c r="T14" s="9">
        <v>0.79194500000000001</v>
      </c>
      <c r="U14" s="10">
        <v>269.68617999999998</v>
      </c>
      <c r="V14" s="10">
        <v>89.550578999999999</v>
      </c>
      <c r="W14" s="10">
        <v>0</v>
      </c>
      <c r="X14" s="10">
        <v>0</v>
      </c>
      <c r="Y14" s="10">
        <v>22.196456000000001</v>
      </c>
      <c r="Z14" s="10">
        <v>0</v>
      </c>
      <c r="AA14" s="10">
        <v>0</v>
      </c>
      <c r="AB14" s="9">
        <v>384.81115999999997</v>
      </c>
      <c r="AC14" s="12">
        <v>0</v>
      </c>
      <c r="AD14" s="29">
        <v>299.72943099999998</v>
      </c>
    </row>
    <row r="15" spans="1:30" ht="12">
      <c r="A15" s="7" t="s">
        <v>30</v>
      </c>
      <c r="B15" s="8">
        <v>9.7687240000000006</v>
      </c>
      <c r="C15" s="9">
        <v>0.1</v>
      </c>
      <c r="D15" s="9">
        <v>0</v>
      </c>
      <c r="E15" s="9"/>
      <c r="F15" s="9">
        <v>0.20766000000000001</v>
      </c>
      <c r="G15" s="10">
        <v>1182.2267220000001</v>
      </c>
      <c r="H15" s="10">
        <v>1272.819796</v>
      </c>
      <c r="I15" s="10">
        <v>0</v>
      </c>
      <c r="J15" s="10">
        <v>0</v>
      </c>
      <c r="K15" s="10">
        <v>24.378302000000005</v>
      </c>
      <c r="L15" s="10">
        <v>0</v>
      </c>
      <c r="M15" s="9">
        <v>0</v>
      </c>
      <c r="N15" s="9">
        <v>2489.5012040000001</v>
      </c>
      <c r="O15" s="11">
        <v>3.7974096555288157</v>
      </c>
      <c r="P15" s="9">
        <v>0</v>
      </c>
      <c r="Q15" s="9">
        <v>0</v>
      </c>
      <c r="R15" s="9">
        <v>0</v>
      </c>
      <c r="S15" s="9"/>
      <c r="T15" s="9">
        <v>0</v>
      </c>
      <c r="U15" s="10">
        <v>436.687273</v>
      </c>
      <c r="V15" s="10">
        <v>729.48199999999997</v>
      </c>
      <c r="W15" s="10">
        <v>0</v>
      </c>
      <c r="X15" s="10">
        <v>0</v>
      </c>
      <c r="Y15" s="10">
        <v>33.160511</v>
      </c>
      <c r="Z15" s="10">
        <v>0</v>
      </c>
      <c r="AA15" s="10">
        <v>0</v>
      </c>
      <c r="AB15" s="9">
        <v>1199.329784</v>
      </c>
      <c r="AC15" s="12">
        <v>0.48175505280856251</v>
      </c>
      <c r="AD15" s="29">
        <v>100.23805199999998</v>
      </c>
    </row>
    <row r="16" spans="1:30" ht="12">
      <c r="A16" s="7" t="s">
        <v>31</v>
      </c>
      <c r="B16" s="8">
        <v>0.422898</v>
      </c>
      <c r="C16" s="9">
        <v>3.6499999999999998E-2</v>
      </c>
      <c r="D16" s="9"/>
      <c r="E16" s="9">
        <v>8.2799999999999994</v>
      </c>
      <c r="F16" s="9">
        <v>1.2</v>
      </c>
      <c r="G16" s="10">
        <v>1470.454391</v>
      </c>
      <c r="H16" s="10">
        <v>594.21457899999996</v>
      </c>
      <c r="I16" s="10">
        <v>0</v>
      </c>
      <c r="J16" s="10">
        <v>0</v>
      </c>
      <c r="K16" s="10">
        <v>40.777273000000001</v>
      </c>
      <c r="L16" s="10">
        <v>0</v>
      </c>
      <c r="M16" s="9">
        <v>0</v>
      </c>
      <c r="N16" s="9">
        <v>2115.3856410000003</v>
      </c>
      <c r="O16" s="11">
        <v>31.937794695923412</v>
      </c>
      <c r="P16" s="9">
        <v>8.7549949999999992</v>
      </c>
      <c r="Q16" s="9">
        <v>0</v>
      </c>
      <c r="R16" s="9"/>
      <c r="S16" s="9">
        <v>0</v>
      </c>
      <c r="T16" s="9">
        <v>0</v>
      </c>
      <c r="U16" s="10">
        <v>476.87012499999997</v>
      </c>
      <c r="V16" s="10">
        <v>377.49593099999998</v>
      </c>
      <c r="W16" s="10">
        <v>0</v>
      </c>
      <c r="X16" s="10">
        <v>0</v>
      </c>
      <c r="Y16" s="10">
        <v>7.4884740000000001</v>
      </c>
      <c r="Z16" s="10">
        <v>0</v>
      </c>
      <c r="AA16" s="10">
        <v>0</v>
      </c>
      <c r="AB16" s="9">
        <v>870.60952499999996</v>
      </c>
      <c r="AC16" s="12">
        <v>0.41156066682405917</v>
      </c>
      <c r="AD16" s="29">
        <v>429.12857100000002</v>
      </c>
    </row>
    <row r="17" spans="1:30" ht="12">
      <c r="A17" s="7" t="s">
        <v>32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9">
        <v>0</v>
      </c>
      <c r="N17" s="9">
        <v>0</v>
      </c>
      <c r="O17" s="11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9">
        <v>0</v>
      </c>
      <c r="AC17" s="12">
        <v>0</v>
      </c>
      <c r="AD17" s="29">
        <v>0</v>
      </c>
    </row>
    <row r="18" spans="1:30" ht="12">
      <c r="A18" s="7" t="s">
        <v>33</v>
      </c>
      <c r="B18" s="8">
        <v>19.342500000000001</v>
      </c>
      <c r="C18" s="9">
        <v>155.54733999999999</v>
      </c>
      <c r="D18" s="9">
        <v>0</v>
      </c>
      <c r="E18" s="9">
        <v>0</v>
      </c>
      <c r="F18" s="9">
        <v>0.52080000000000004</v>
      </c>
      <c r="G18" s="10">
        <v>139.04673099999999</v>
      </c>
      <c r="H18" s="10">
        <v>145.16636199999999</v>
      </c>
      <c r="I18" s="10">
        <v>0</v>
      </c>
      <c r="J18" s="10">
        <v>0</v>
      </c>
      <c r="K18" s="10">
        <v>2.4266999999999999</v>
      </c>
      <c r="L18" s="10">
        <v>0</v>
      </c>
      <c r="M18" s="9">
        <v>0</v>
      </c>
      <c r="N18" s="9">
        <v>462.05043299999994</v>
      </c>
      <c r="O18" s="11">
        <v>-56.201898617904973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37.350665999999997</v>
      </c>
      <c r="V18" s="10">
        <v>90.308307999999997</v>
      </c>
      <c r="W18" s="10">
        <v>0</v>
      </c>
      <c r="X18" s="10">
        <v>0</v>
      </c>
      <c r="Y18" s="10">
        <v>3.941198</v>
      </c>
      <c r="Z18" s="10">
        <v>1.486218</v>
      </c>
      <c r="AA18" s="10">
        <v>0</v>
      </c>
      <c r="AB18" s="9">
        <v>133.08638999999999</v>
      </c>
      <c r="AC18" s="12">
        <v>0.28803433671925593</v>
      </c>
      <c r="AD18" s="29">
        <v>82.847369999999998</v>
      </c>
    </row>
    <row r="19" spans="1:30" ht="12">
      <c r="A19" s="7" t="s">
        <v>34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0</v>
      </c>
      <c r="N19" s="9">
        <v>0</v>
      </c>
      <c r="O19" s="11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9">
        <v>0</v>
      </c>
      <c r="AC19" s="12">
        <v>0</v>
      </c>
      <c r="AD19" s="29">
        <v>0</v>
      </c>
    </row>
    <row r="20" spans="1:30" ht="12">
      <c r="A20" s="7" t="s">
        <v>18</v>
      </c>
      <c r="B20" s="9">
        <v>1235.2367930000003</v>
      </c>
      <c r="C20" s="9">
        <v>181.901352</v>
      </c>
      <c r="D20" s="9">
        <v>329.529222</v>
      </c>
      <c r="E20" s="9">
        <v>390.79903899999994</v>
      </c>
      <c r="F20" s="9">
        <v>496.763195</v>
      </c>
      <c r="G20" s="10">
        <v>17013.767045999997</v>
      </c>
      <c r="H20" s="10">
        <v>6171.6378829999994</v>
      </c>
      <c r="I20" s="10">
        <v>0</v>
      </c>
      <c r="J20" s="10">
        <v>0</v>
      </c>
      <c r="K20" s="10">
        <v>960.99827100000005</v>
      </c>
      <c r="L20" s="10">
        <v>6631.6181880000004</v>
      </c>
      <c r="M20" s="9">
        <v>0</v>
      </c>
      <c r="N20" s="9">
        <v>33412.250988999993</v>
      </c>
      <c r="O20" s="13">
        <v>20.640053516866011</v>
      </c>
      <c r="P20" s="9">
        <v>240.51583000000002</v>
      </c>
      <c r="Q20" s="9">
        <v>1.6980999999999999</v>
      </c>
      <c r="R20" s="9">
        <v>63.628712999999998</v>
      </c>
      <c r="S20" s="9">
        <v>52.317319810500003</v>
      </c>
      <c r="T20" s="9">
        <v>179.43461200000002</v>
      </c>
      <c r="U20" s="10">
        <v>6648.005134</v>
      </c>
      <c r="V20" s="10">
        <v>3717.185148</v>
      </c>
      <c r="W20" s="10">
        <v>0</v>
      </c>
      <c r="X20" s="10">
        <v>0</v>
      </c>
      <c r="Y20" s="10">
        <v>350.58138600000001</v>
      </c>
      <c r="Z20" s="10">
        <v>4018.7725440000004</v>
      </c>
      <c r="AA20" s="10">
        <v>0</v>
      </c>
      <c r="AB20" s="9">
        <v>15272.138786810501</v>
      </c>
      <c r="AC20" s="12">
        <v>0.45708200838783375</v>
      </c>
      <c r="AD20" s="29">
        <v>5305.8686900000002</v>
      </c>
    </row>
    <row r="22" spans="1:30" ht="11.25">
      <c r="N22" s="77">
        <f>SUM(N6:N19)</f>
        <v>33412.250988999986</v>
      </c>
      <c r="P22" s="77">
        <f>SUM(P6:P19)</f>
        <v>240.51583000000002</v>
      </c>
      <c r="Q22" s="77">
        <f t="shared" ref="Q22:AD22" si="0">SUM(Q6:Q19)</f>
        <v>1.6980999999999999</v>
      </c>
      <c r="R22" s="77">
        <f t="shared" si="0"/>
        <v>63.628712999999998</v>
      </c>
      <c r="S22" s="77">
        <f t="shared" si="0"/>
        <v>52.317319810500003</v>
      </c>
      <c r="T22" s="77">
        <f t="shared" si="0"/>
        <v>179.43461200000002</v>
      </c>
      <c r="U22" s="77">
        <f t="shared" si="0"/>
        <v>6648.005134</v>
      </c>
      <c r="V22" s="77">
        <f t="shared" si="0"/>
        <v>3717.185148</v>
      </c>
      <c r="W22" s="77">
        <f t="shared" si="0"/>
        <v>0</v>
      </c>
      <c r="X22" s="77">
        <f t="shared" si="0"/>
        <v>0</v>
      </c>
      <c r="Y22" s="77">
        <f t="shared" si="0"/>
        <v>350.58138600000001</v>
      </c>
      <c r="Z22" s="77">
        <f t="shared" si="0"/>
        <v>4018.7725440000004</v>
      </c>
      <c r="AA22" s="77">
        <f t="shared" si="0"/>
        <v>0</v>
      </c>
      <c r="AB22" s="77">
        <f t="shared" si="0"/>
        <v>15272.138786810501</v>
      </c>
      <c r="AC22" s="76"/>
      <c r="AD22" s="77">
        <f t="shared" si="0"/>
        <v>5305.8686900000002</v>
      </c>
    </row>
    <row r="23" spans="1:30">
      <c r="N23" s="4"/>
    </row>
    <row r="24" spans="1:30" ht="11.25">
      <c r="N24" s="77">
        <f>SUM(B20:L20)</f>
        <v>33412.250988999993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D38"/>
  <sheetViews>
    <sheetView topLeftCell="A3" workbookViewId="0">
      <selection activeCell="J31" sqref="J31"/>
    </sheetView>
  </sheetViews>
  <sheetFormatPr defaultRowHeight="10.5"/>
  <cols>
    <col min="2" max="2" width="14.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14.5" customWidth="1"/>
    <col min="8" max="8" width="19.75" customWidth="1"/>
    <col min="9" max="9" width="18.75" customWidth="1"/>
    <col min="10" max="11" width="15.25" customWidth="1"/>
    <col min="12" max="12" width="14.75" customWidth="1"/>
    <col min="13" max="13" width="11.5" customWidth="1"/>
    <col min="14" max="14" width="15.5" customWidth="1"/>
    <col min="15" max="15" width="14.25" customWidth="1"/>
    <col min="23" max="23" width="15.5" customWidth="1"/>
    <col min="25" max="25" width="15.5" customWidth="1"/>
    <col min="26" max="27" width="16.25" customWidth="1"/>
    <col min="28" max="29" width="17" customWidth="1"/>
    <col min="30" max="30" width="13.5" style="79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80" t="s">
        <v>191</v>
      </c>
    </row>
    <row r="6" spans="1:30" ht="12">
      <c r="A6" s="7" t="s">
        <v>21</v>
      </c>
      <c r="B6" s="8">
        <v>252.97007600000003</v>
      </c>
      <c r="C6" s="9">
        <v>51.116340000000001</v>
      </c>
      <c r="D6" s="9">
        <v>55.081016000000005</v>
      </c>
      <c r="E6" s="9">
        <v>82.976530000000011</v>
      </c>
      <c r="F6" s="9">
        <v>113.33038999999999</v>
      </c>
      <c r="G6" s="10">
        <v>3565.6577120000006</v>
      </c>
      <c r="H6" s="10">
        <v>1258.098573</v>
      </c>
      <c r="I6" s="10">
        <v>0</v>
      </c>
      <c r="J6" s="10">
        <v>0</v>
      </c>
      <c r="K6" s="10">
        <v>331.18734600000005</v>
      </c>
      <c r="L6" s="10">
        <v>0</v>
      </c>
      <c r="M6" s="9">
        <v>0</v>
      </c>
      <c r="N6" s="9">
        <v>5710.4179830000003</v>
      </c>
      <c r="O6" s="30">
        <v>12.298556350183761</v>
      </c>
      <c r="P6" s="9">
        <v>6.9307999999999996</v>
      </c>
      <c r="Q6" s="9">
        <v>0.11600000000000001</v>
      </c>
      <c r="R6" s="9">
        <v>5.9803629999999997</v>
      </c>
      <c r="S6" s="9">
        <v>11.218</v>
      </c>
      <c r="T6" s="9">
        <v>20.738579999999999</v>
      </c>
      <c r="U6" s="10">
        <v>1679.9344039999999</v>
      </c>
      <c r="V6" s="10">
        <v>1118.0851439999997</v>
      </c>
      <c r="W6" s="10">
        <v>0</v>
      </c>
      <c r="X6" s="10">
        <v>0</v>
      </c>
      <c r="Y6" s="10">
        <v>268.18075300000004</v>
      </c>
      <c r="Z6" s="10">
        <v>0</v>
      </c>
      <c r="AA6" s="10">
        <v>0</v>
      </c>
      <c r="AB6" s="9">
        <v>3111.1840439999996</v>
      </c>
      <c r="AC6" s="12">
        <v>0.54482597478188832</v>
      </c>
      <c r="AD6" s="79">
        <v>1165.7613200000003</v>
      </c>
    </row>
    <row r="7" spans="1:30" ht="12">
      <c r="A7" s="7" t="s">
        <v>22</v>
      </c>
      <c r="B7" s="8">
        <v>65.599913000000001</v>
      </c>
      <c r="C7" s="9">
        <v>31.678790000000003</v>
      </c>
      <c r="D7" s="9">
        <v>70.756651000000005</v>
      </c>
      <c r="E7" s="9">
        <v>0.49360900000000002</v>
      </c>
      <c r="F7" s="9">
        <v>171.929405</v>
      </c>
      <c r="G7" s="10">
        <v>1772.6355169999997</v>
      </c>
      <c r="H7" s="10">
        <v>666.05337499999996</v>
      </c>
      <c r="I7" s="10">
        <v>0</v>
      </c>
      <c r="J7" s="10">
        <v>0</v>
      </c>
      <c r="K7" s="10">
        <v>31.745511000000004</v>
      </c>
      <c r="L7" s="10">
        <v>0</v>
      </c>
      <c r="M7" s="9">
        <v>0</v>
      </c>
      <c r="N7" s="9">
        <v>2810.8927709999998</v>
      </c>
      <c r="O7" s="30">
        <v>30.164908351135761</v>
      </c>
      <c r="P7" s="9">
        <v>18.270573000000002</v>
      </c>
      <c r="Q7" s="9">
        <v>0.72399999999999998</v>
      </c>
      <c r="R7" s="9">
        <v>4.9200480000000004</v>
      </c>
      <c r="S7" s="9">
        <v>0</v>
      </c>
      <c r="T7" s="9">
        <v>72.978544999999997</v>
      </c>
      <c r="U7" s="10">
        <v>787.76898399999993</v>
      </c>
      <c r="V7" s="10">
        <v>591.01588499999991</v>
      </c>
      <c r="W7" s="10">
        <v>0</v>
      </c>
      <c r="X7" s="10">
        <v>0</v>
      </c>
      <c r="Y7" s="10">
        <v>11.642782</v>
      </c>
      <c r="Z7" s="10">
        <v>0</v>
      </c>
      <c r="AA7" s="10">
        <v>0</v>
      </c>
      <c r="AB7" s="9">
        <v>1487.3208169999998</v>
      </c>
      <c r="AC7" s="12">
        <v>0.52912755418659119</v>
      </c>
      <c r="AD7" s="79">
        <v>641.019679</v>
      </c>
    </row>
    <row r="8" spans="1:30" ht="12">
      <c r="A8" s="7" t="s">
        <v>23</v>
      </c>
      <c r="B8" s="8">
        <v>10.8292</v>
      </c>
      <c r="C8" s="9">
        <v>12.301810000000001</v>
      </c>
      <c r="D8" s="9">
        <v>0</v>
      </c>
      <c r="E8" s="9">
        <v>0.28999999999999998</v>
      </c>
      <c r="F8" s="9">
        <v>32.689700000000002</v>
      </c>
      <c r="G8" s="10">
        <v>842.01978499999996</v>
      </c>
      <c r="H8" s="10">
        <v>332.50431800000001</v>
      </c>
      <c r="I8" s="10">
        <v>0</v>
      </c>
      <c r="J8" s="10">
        <v>0</v>
      </c>
      <c r="K8" s="10">
        <v>127.57298</v>
      </c>
      <c r="L8" s="10">
        <v>0</v>
      </c>
      <c r="M8" s="9">
        <v>0</v>
      </c>
      <c r="N8" s="9">
        <v>1358.207793</v>
      </c>
      <c r="O8" s="30">
        <v>4.8018743430668467</v>
      </c>
      <c r="P8" s="9">
        <v>0</v>
      </c>
      <c r="Q8" s="9">
        <v>0.63600000000000001</v>
      </c>
      <c r="R8" s="9">
        <v>0</v>
      </c>
      <c r="S8" s="9">
        <v>0</v>
      </c>
      <c r="T8" s="9">
        <v>4.2204180000000004</v>
      </c>
      <c r="U8" s="10">
        <v>413.34600899999998</v>
      </c>
      <c r="V8" s="10">
        <v>365.97225699999996</v>
      </c>
      <c r="W8" s="10">
        <v>0</v>
      </c>
      <c r="X8" s="10">
        <v>0</v>
      </c>
      <c r="Y8" s="10">
        <v>53.686861</v>
      </c>
      <c r="Z8" s="10">
        <v>0</v>
      </c>
      <c r="AA8" s="10">
        <v>0</v>
      </c>
      <c r="AB8" s="9">
        <v>837.86154499999998</v>
      </c>
      <c r="AC8" s="12">
        <v>0.61688759946615912</v>
      </c>
      <c r="AD8" s="79">
        <v>431.75210800000002</v>
      </c>
    </row>
    <row r="9" spans="1:30" ht="12">
      <c r="A9" s="7" t="s">
        <v>24</v>
      </c>
      <c r="B9" s="8">
        <v>57.405926999999998</v>
      </c>
      <c r="C9" s="9">
        <v>26.2943</v>
      </c>
      <c r="D9" s="9">
        <v>0</v>
      </c>
      <c r="E9" s="9">
        <v>24.81</v>
      </c>
      <c r="F9" s="9">
        <v>5.0899339999999995</v>
      </c>
      <c r="G9" s="10">
        <v>822.12039699999991</v>
      </c>
      <c r="H9" s="10">
        <v>249.13203100000001</v>
      </c>
      <c r="I9" s="10">
        <v>0</v>
      </c>
      <c r="J9" s="10">
        <v>0</v>
      </c>
      <c r="K9" s="10">
        <v>149.80178600000002</v>
      </c>
      <c r="L9" s="10">
        <v>145.696</v>
      </c>
      <c r="M9" s="9">
        <v>0</v>
      </c>
      <c r="N9" s="9">
        <v>1480.3503749999998</v>
      </c>
      <c r="O9" s="30">
        <v>-5.8477231342267189</v>
      </c>
      <c r="P9" s="9">
        <v>0</v>
      </c>
      <c r="Q9" s="9">
        <v>0.53959999999999997</v>
      </c>
      <c r="R9" s="9">
        <v>0</v>
      </c>
      <c r="S9" s="9">
        <v>0</v>
      </c>
      <c r="T9" s="9">
        <v>0</v>
      </c>
      <c r="U9" s="10">
        <v>646.56701499999997</v>
      </c>
      <c r="V9" s="10">
        <v>360.11573500000003</v>
      </c>
      <c r="W9" s="10">
        <v>0</v>
      </c>
      <c r="X9" s="10">
        <v>0</v>
      </c>
      <c r="Y9" s="10">
        <v>15.28336</v>
      </c>
      <c r="Z9" s="10">
        <v>83.139157999999995</v>
      </c>
      <c r="AA9" s="10">
        <v>0</v>
      </c>
      <c r="AB9" s="9">
        <v>1105.6448680000001</v>
      </c>
      <c r="AC9" s="12">
        <v>0.74688052684824713</v>
      </c>
      <c r="AD9" s="79">
        <v>306.28062499999999</v>
      </c>
    </row>
    <row r="10" spans="1:30" ht="12">
      <c r="A10" s="7" t="s">
        <v>25</v>
      </c>
      <c r="B10" s="8">
        <v>61.283192000000007</v>
      </c>
      <c r="C10" s="9">
        <v>24.613237999999999</v>
      </c>
      <c r="D10" s="9">
        <v>0</v>
      </c>
      <c r="E10" s="9">
        <v>0.25600000000000001</v>
      </c>
      <c r="F10" s="9">
        <v>36.827649999999998</v>
      </c>
      <c r="G10" s="10">
        <v>3177.0562100000002</v>
      </c>
      <c r="H10" s="10">
        <v>1088.293416</v>
      </c>
      <c r="I10" s="10">
        <v>0</v>
      </c>
      <c r="J10" s="10">
        <v>0</v>
      </c>
      <c r="K10" s="10">
        <v>181.949208</v>
      </c>
      <c r="L10" s="10">
        <v>0</v>
      </c>
      <c r="M10" s="9">
        <v>0</v>
      </c>
      <c r="N10" s="9">
        <v>4570.2789140000004</v>
      </c>
      <c r="O10" s="30">
        <v>11.950262460986954</v>
      </c>
      <c r="P10" s="9">
        <v>1.4282600000000001</v>
      </c>
      <c r="Q10" s="9">
        <v>2.08</v>
      </c>
      <c r="R10" s="9">
        <v>7.7892999999999999</v>
      </c>
      <c r="S10" s="9">
        <v>0</v>
      </c>
      <c r="T10" s="9">
        <v>16.115134000000001</v>
      </c>
      <c r="U10" s="10">
        <v>1897.0732289999999</v>
      </c>
      <c r="V10" s="10">
        <v>1169.1289800000002</v>
      </c>
      <c r="W10" s="10">
        <v>0</v>
      </c>
      <c r="X10" s="10">
        <v>0</v>
      </c>
      <c r="Y10" s="10">
        <v>38.687909999999995</v>
      </c>
      <c r="Z10" s="10">
        <v>0</v>
      </c>
      <c r="AA10" s="10">
        <v>0</v>
      </c>
      <c r="AB10" s="9">
        <v>3132.3028130000002</v>
      </c>
      <c r="AC10" s="12">
        <v>0.68536360076513259</v>
      </c>
      <c r="AD10" s="79">
        <v>1153.5551280000002</v>
      </c>
    </row>
    <row r="11" spans="1:30" ht="12">
      <c r="A11" s="7" t="s">
        <v>26</v>
      </c>
      <c r="B11" s="8">
        <v>5.2961999999999998</v>
      </c>
      <c r="C11" s="9">
        <v>6.6448790000000004</v>
      </c>
      <c r="D11" s="9">
        <v>0</v>
      </c>
      <c r="E11" s="9">
        <v>19.112850000000002</v>
      </c>
      <c r="F11" s="9">
        <v>16.562125000000002</v>
      </c>
      <c r="G11" s="10">
        <v>1013.3029629999999</v>
      </c>
      <c r="H11" s="10">
        <v>332.191554</v>
      </c>
      <c r="I11" s="10">
        <v>0</v>
      </c>
      <c r="J11" s="10">
        <v>0</v>
      </c>
      <c r="K11" s="10">
        <v>143.284243</v>
      </c>
      <c r="L11" s="10">
        <v>0</v>
      </c>
      <c r="M11" s="9">
        <v>0</v>
      </c>
      <c r="N11" s="9">
        <v>1536.394814</v>
      </c>
      <c r="O11" s="30">
        <v>8.60639946537421</v>
      </c>
      <c r="P11" s="9">
        <v>0.45660000000000001</v>
      </c>
      <c r="Q11" s="9">
        <v>0.78</v>
      </c>
      <c r="R11" s="9">
        <v>0</v>
      </c>
      <c r="S11" s="9">
        <v>0</v>
      </c>
      <c r="T11" s="9">
        <v>20.827854000000002</v>
      </c>
      <c r="U11" s="10">
        <v>440.87979900000005</v>
      </c>
      <c r="V11" s="10">
        <v>353.450581</v>
      </c>
      <c r="W11" s="10">
        <v>0</v>
      </c>
      <c r="X11" s="10">
        <v>0</v>
      </c>
      <c r="Y11" s="10">
        <v>17.315468999999997</v>
      </c>
      <c r="Z11" s="10">
        <v>0</v>
      </c>
      <c r="AA11" s="10">
        <v>0</v>
      </c>
      <c r="AB11" s="9">
        <v>833.71030300000007</v>
      </c>
      <c r="AC11" s="12">
        <v>0.54264066462801797</v>
      </c>
      <c r="AD11" s="79">
        <v>458.11224599999997</v>
      </c>
    </row>
    <row r="12" spans="1:30" ht="12">
      <c r="A12" s="7" t="s">
        <v>27</v>
      </c>
      <c r="B12" s="8">
        <v>39.295398999999996</v>
      </c>
      <c r="C12" s="9">
        <v>30.246600000000001</v>
      </c>
      <c r="D12" s="9">
        <v>26</v>
      </c>
      <c r="E12" s="9">
        <v>3.5833900000000001</v>
      </c>
      <c r="F12" s="9">
        <v>24.984999999999999</v>
      </c>
      <c r="G12" s="10">
        <v>1412.5579610000002</v>
      </c>
      <c r="H12" s="10">
        <v>449.55594500000001</v>
      </c>
      <c r="I12" s="10">
        <v>0</v>
      </c>
      <c r="J12" s="10">
        <v>0</v>
      </c>
      <c r="K12" s="10">
        <v>135.23878400000004</v>
      </c>
      <c r="L12" s="10">
        <v>0</v>
      </c>
      <c r="M12" s="9">
        <v>0</v>
      </c>
      <c r="N12" s="9">
        <v>2121.4630790000001</v>
      </c>
      <c r="O12" s="30">
        <v>53.299243348012951</v>
      </c>
      <c r="P12" s="9">
        <v>0.45600000000000002</v>
      </c>
      <c r="Q12" s="9">
        <v>11.2</v>
      </c>
      <c r="R12" s="9">
        <v>0.56936000000000009</v>
      </c>
      <c r="S12" s="9">
        <v>0</v>
      </c>
      <c r="T12" s="9">
        <v>1.9437229999999999</v>
      </c>
      <c r="U12" s="10">
        <v>469.95216799999997</v>
      </c>
      <c r="V12" s="10">
        <v>401.75521499999996</v>
      </c>
      <c r="W12" s="10">
        <v>0</v>
      </c>
      <c r="X12" s="10">
        <v>0</v>
      </c>
      <c r="Y12" s="10">
        <v>91.670368999999994</v>
      </c>
      <c r="Z12" s="10">
        <v>0</v>
      </c>
      <c r="AA12" s="10">
        <v>0</v>
      </c>
      <c r="AB12" s="9">
        <v>977.54683499999987</v>
      </c>
      <c r="AC12" s="12">
        <v>0.46078899259504852</v>
      </c>
      <c r="AD12" s="79">
        <v>499.44642900000002</v>
      </c>
    </row>
    <row r="13" spans="1:30" ht="12">
      <c r="A13" s="7" t="s">
        <v>28</v>
      </c>
      <c r="B13" s="8">
        <v>1.286575</v>
      </c>
      <c r="C13" s="9">
        <v>18.281190000000002</v>
      </c>
      <c r="D13" s="9">
        <v>7.3280000000000003</v>
      </c>
      <c r="E13" s="9">
        <v>0</v>
      </c>
      <c r="F13" s="9">
        <v>26.008957000000002</v>
      </c>
      <c r="G13" s="10">
        <v>609.54278299999999</v>
      </c>
      <c r="H13" s="10">
        <v>214.12132800000003</v>
      </c>
      <c r="I13" s="10">
        <v>0</v>
      </c>
      <c r="J13" s="10">
        <v>0</v>
      </c>
      <c r="K13" s="10">
        <v>140.35417699999999</v>
      </c>
      <c r="L13" s="10">
        <v>0</v>
      </c>
      <c r="M13" s="9">
        <v>0</v>
      </c>
      <c r="N13" s="9">
        <v>1016.92301</v>
      </c>
      <c r="O13" s="30">
        <v>31.04053849579606</v>
      </c>
      <c r="P13" s="9">
        <v>0</v>
      </c>
      <c r="Q13" s="9">
        <v>26.886849999999999</v>
      </c>
      <c r="R13" s="9">
        <v>0</v>
      </c>
      <c r="S13" s="9">
        <v>0</v>
      </c>
      <c r="T13" s="9">
        <v>222.708348</v>
      </c>
      <c r="U13" s="10">
        <v>239.62985899999998</v>
      </c>
      <c r="V13" s="10">
        <v>186.714448</v>
      </c>
      <c r="W13" s="10">
        <v>0</v>
      </c>
      <c r="X13" s="10">
        <v>0</v>
      </c>
      <c r="Y13" s="10">
        <v>12.014894</v>
      </c>
      <c r="Z13" s="10">
        <v>0</v>
      </c>
      <c r="AA13" s="10">
        <v>0</v>
      </c>
      <c r="AB13" s="9">
        <v>687.95439900000008</v>
      </c>
      <c r="AC13" s="12">
        <v>0.67650588317398785</v>
      </c>
      <c r="AD13" s="79">
        <v>254.53181899999998</v>
      </c>
    </row>
    <row r="14" spans="1:30" ht="12">
      <c r="A14" s="7" t="s">
        <v>29</v>
      </c>
      <c r="B14" s="8">
        <v>3.7826</v>
      </c>
      <c r="C14" s="9">
        <v>8.1967999999999996</v>
      </c>
      <c r="D14" s="9">
        <v>0</v>
      </c>
      <c r="E14" s="9">
        <v>0</v>
      </c>
      <c r="F14" s="9">
        <v>17.728339999999999</v>
      </c>
      <c r="G14" s="10">
        <v>510.40767499999998</v>
      </c>
      <c r="H14" s="10">
        <v>144.47250299999999</v>
      </c>
      <c r="I14" s="10">
        <v>0</v>
      </c>
      <c r="J14" s="10">
        <v>0</v>
      </c>
      <c r="K14" s="10">
        <v>17.253613000000001</v>
      </c>
      <c r="L14" s="10">
        <v>0</v>
      </c>
      <c r="M14" s="9">
        <v>0</v>
      </c>
      <c r="N14" s="9">
        <v>701.84153099999992</v>
      </c>
      <c r="O14" s="30">
        <v>7.4709344960340749</v>
      </c>
      <c r="P14" s="9">
        <v>0</v>
      </c>
      <c r="Q14" s="9">
        <v>0</v>
      </c>
      <c r="R14" s="9">
        <v>0</v>
      </c>
      <c r="S14" s="9">
        <v>0</v>
      </c>
      <c r="T14" s="9">
        <v>40.40014</v>
      </c>
      <c r="U14" s="10">
        <v>136.567486</v>
      </c>
      <c r="V14" s="10">
        <v>109.75801200000001</v>
      </c>
      <c r="W14" s="10">
        <v>0</v>
      </c>
      <c r="X14" s="10">
        <v>0</v>
      </c>
      <c r="Y14" s="10">
        <v>1.3449500000000001</v>
      </c>
      <c r="Z14" s="10">
        <v>0</v>
      </c>
      <c r="AA14" s="10">
        <v>0</v>
      </c>
      <c r="AB14" s="9">
        <v>288.07058799999999</v>
      </c>
      <c r="AC14" s="12">
        <v>0.41044961757898596</v>
      </c>
      <c r="AD14" s="79">
        <v>149.40215499999999</v>
      </c>
    </row>
    <row r="15" spans="1:30" ht="12">
      <c r="A15" s="7" t="s">
        <v>30</v>
      </c>
      <c r="B15" s="8">
        <v>47.18</v>
      </c>
      <c r="C15" s="9">
        <v>22.165900000000001</v>
      </c>
      <c r="D15" s="9">
        <v>3.0630000000000002</v>
      </c>
      <c r="E15" s="9">
        <v>0</v>
      </c>
      <c r="F15" s="9">
        <v>19.321000000000002</v>
      </c>
      <c r="G15" s="10">
        <v>360.60884299999998</v>
      </c>
      <c r="H15" s="10">
        <v>194.396918</v>
      </c>
      <c r="I15" s="10">
        <v>0</v>
      </c>
      <c r="J15" s="10">
        <v>0</v>
      </c>
      <c r="K15" s="10">
        <v>71.750240000000005</v>
      </c>
      <c r="L15" s="10">
        <v>0</v>
      </c>
      <c r="M15" s="9">
        <v>0</v>
      </c>
      <c r="N15" s="9">
        <v>718.4859009999999</v>
      </c>
      <c r="O15" s="30">
        <v>7.8475767148150704</v>
      </c>
      <c r="P15" s="9">
        <v>0</v>
      </c>
      <c r="Q15" s="9">
        <v>0</v>
      </c>
      <c r="R15" s="9">
        <v>0</v>
      </c>
      <c r="S15" s="9">
        <v>0</v>
      </c>
      <c r="T15" s="9">
        <v>10.5</v>
      </c>
      <c r="U15" s="10">
        <v>134.51638400000002</v>
      </c>
      <c r="V15" s="10">
        <v>200.30125000000001</v>
      </c>
      <c r="W15" s="10">
        <v>0</v>
      </c>
      <c r="X15" s="10">
        <v>0</v>
      </c>
      <c r="Y15" s="10">
        <v>3.7436120000000002</v>
      </c>
      <c r="Z15" s="10">
        <v>0</v>
      </c>
      <c r="AA15" s="10">
        <v>0</v>
      </c>
      <c r="AB15" s="9">
        <v>349.06124599999998</v>
      </c>
      <c r="AC15" s="12">
        <v>0.48582894321819131</v>
      </c>
      <c r="AD15" s="79">
        <v>167.98568699999998</v>
      </c>
    </row>
    <row r="16" spans="1:30" ht="12">
      <c r="A16" s="7" t="s">
        <v>31</v>
      </c>
      <c r="B16" s="8">
        <v>53.725276000000001</v>
      </c>
      <c r="C16" s="9">
        <v>56.938196000000005</v>
      </c>
      <c r="D16" s="9">
        <v>14.612723999999998</v>
      </c>
      <c r="E16" s="9">
        <v>46.105004999999998</v>
      </c>
      <c r="F16" s="9">
        <v>78.296770000000009</v>
      </c>
      <c r="G16" s="10">
        <v>1843.2523389999997</v>
      </c>
      <c r="H16" s="10">
        <v>779.37368700000002</v>
      </c>
      <c r="I16" s="10">
        <v>0</v>
      </c>
      <c r="J16" s="10">
        <v>0</v>
      </c>
      <c r="K16" s="10">
        <v>194.06854899999999</v>
      </c>
      <c r="L16" s="10">
        <v>0</v>
      </c>
      <c r="M16" s="9">
        <v>0</v>
      </c>
      <c r="N16" s="9">
        <v>3066.3725460000001</v>
      </c>
      <c r="O16" s="30">
        <v>28.444812345299692</v>
      </c>
      <c r="P16" s="9">
        <v>0</v>
      </c>
      <c r="Q16" s="9">
        <v>11.39</v>
      </c>
      <c r="R16" s="9">
        <v>0</v>
      </c>
      <c r="S16" s="9">
        <v>45.470399999999998</v>
      </c>
      <c r="T16" s="9">
        <v>64.906909999999996</v>
      </c>
      <c r="U16" s="10">
        <v>817.96495700000003</v>
      </c>
      <c r="V16" s="10">
        <v>711.94998299999997</v>
      </c>
      <c r="W16" s="10">
        <v>0</v>
      </c>
      <c r="X16" s="10">
        <v>0</v>
      </c>
      <c r="Y16" s="10">
        <v>115.94646600000002</v>
      </c>
      <c r="Z16" s="10">
        <v>0</v>
      </c>
      <c r="AA16" s="10">
        <v>0</v>
      </c>
      <c r="AB16" s="9">
        <v>1767.6287159999999</v>
      </c>
      <c r="AC16" s="12">
        <v>0.57645595552498141</v>
      </c>
      <c r="AD16" s="79">
        <v>789.34043499999996</v>
      </c>
    </row>
    <row r="17" spans="1:30" ht="12">
      <c r="A17" s="7" t="s">
        <v>32</v>
      </c>
      <c r="B17" s="8">
        <v>14.230542999999999</v>
      </c>
      <c r="C17" s="9">
        <v>8.2142440000000008</v>
      </c>
      <c r="D17" s="9">
        <v>2</v>
      </c>
      <c r="E17" s="9">
        <v>0.66900000000000004</v>
      </c>
      <c r="F17" s="9">
        <v>19.83014</v>
      </c>
      <c r="G17" s="10">
        <v>1862.387561</v>
      </c>
      <c r="H17" s="10">
        <v>702.53532400000006</v>
      </c>
      <c r="I17" s="10">
        <v>0</v>
      </c>
      <c r="J17" s="10">
        <v>0</v>
      </c>
      <c r="K17" s="10">
        <v>135.08324000000002</v>
      </c>
      <c r="L17" s="10">
        <v>1.2150000000000001</v>
      </c>
      <c r="M17" s="9">
        <v>0</v>
      </c>
      <c r="N17" s="9">
        <v>2746.1650520000003</v>
      </c>
      <c r="O17" s="30">
        <v>-25.630743838200683</v>
      </c>
      <c r="P17" s="9">
        <v>0</v>
      </c>
      <c r="Q17" s="9">
        <v>0</v>
      </c>
      <c r="R17" s="9">
        <v>0</v>
      </c>
      <c r="S17" s="9">
        <v>0</v>
      </c>
      <c r="T17" s="9">
        <v>2.1628889999999998</v>
      </c>
      <c r="U17" s="10">
        <v>1530.7739670000001</v>
      </c>
      <c r="V17" s="10">
        <v>995.24292099999991</v>
      </c>
      <c r="W17" s="10">
        <v>0</v>
      </c>
      <c r="X17" s="10">
        <v>0</v>
      </c>
      <c r="Y17" s="10">
        <v>35.219501000000001</v>
      </c>
      <c r="Z17" s="10">
        <v>0</v>
      </c>
      <c r="AA17" s="10">
        <v>0</v>
      </c>
      <c r="AB17" s="9">
        <v>2563.3992779999999</v>
      </c>
      <c r="AC17" s="12">
        <v>0.93344690849266532</v>
      </c>
      <c r="AD17" s="79">
        <v>797.87013400000001</v>
      </c>
    </row>
    <row r="18" spans="1:30" ht="12">
      <c r="A18" s="7" t="s">
        <v>33</v>
      </c>
      <c r="B18" s="8">
        <v>9.8685380000000009</v>
      </c>
      <c r="C18" s="9">
        <v>287.30734799999999</v>
      </c>
      <c r="D18" s="9">
        <v>0</v>
      </c>
      <c r="E18" s="9">
        <v>0.06</v>
      </c>
      <c r="F18" s="9">
        <v>101.70508000000001</v>
      </c>
      <c r="G18" s="10">
        <v>1466.9105240000001</v>
      </c>
      <c r="H18" s="10">
        <v>1108.1042159999997</v>
      </c>
      <c r="I18" s="10">
        <v>0</v>
      </c>
      <c r="J18" s="10">
        <v>0</v>
      </c>
      <c r="K18" s="10">
        <v>94.781925000000001</v>
      </c>
      <c r="L18" s="10">
        <v>0</v>
      </c>
      <c r="M18" s="9">
        <v>0</v>
      </c>
      <c r="N18" s="9">
        <v>3068.737631</v>
      </c>
      <c r="O18" s="30">
        <v>19.845043637389686</v>
      </c>
      <c r="P18" s="9">
        <v>0.70674999999999999</v>
      </c>
      <c r="Q18" s="9">
        <v>0.14000000000000001</v>
      </c>
      <c r="R18" s="9">
        <v>0</v>
      </c>
      <c r="S18" s="9">
        <v>0</v>
      </c>
      <c r="T18" s="9">
        <v>0.108261</v>
      </c>
      <c r="U18" s="10">
        <v>625.45773499999996</v>
      </c>
      <c r="V18" s="10">
        <v>746.56965199999991</v>
      </c>
      <c r="W18" s="10">
        <v>0</v>
      </c>
      <c r="X18" s="10">
        <v>0</v>
      </c>
      <c r="Y18" s="10">
        <v>3.1758139999999999</v>
      </c>
      <c r="Z18" s="10">
        <v>0</v>
      </c>
      <c r="AA18" s="10">
        <v>0</v>
      </c>
      <c r="AB18" s="9">
        <v>1376.1582119999998</v>
      </c>
      <c r="AC18" s="12">
        <v>0.44844440205582364</v>
      </c>
      <c r="AD18" s="79">
        <v>413.25153299999999</v>
      </c>
    </row>
    <row r="19" spans="1:30" ht="12">
      <c r="A19" s="7" t="s">
        <v>34</v>
      </c>
      <c r="B19" s="8">
        <v>1.52</v>
      </c>
      <c r="C19" s="9">
        <v>10.666848</v>
      </c>
      <c r="D19" s="9">
        <v>0</v>
      </c>
      <c r="E19" s="9">
        <v>0</v>
      </c>
      <c r="F19" s="9">
        <v>4.0579999999999998</v>
      </c>
      <c r="G19" s="10">
        <v>332.80575499999998</v>
      </c>
      <c r="H19" s="10">
        <v>129.88514599999999</v>
      </c>
      <c r="I19" s="10">
        <v>0</v>
      </c>
      <c r="J19" s="10">
        <v>0</v>
      </c>
      <c r="K19" s="10">
        <v>32.255918000000001</v>
      </c>
      <c r="L19" s="10">
        <v>0</v>
      </c>
      <c r="M19" s="9">
        <v>0</v>
      </c>
      <c r="N19" s="9">
        <v>511.191667</v>
      </c>
      <c r="O19" s="30">
        <v>9.8541767761054793</v>
      </c>
      <c r="P19" s="9">
        <v>0</v>
      </c>
      <c r="Q19" s="9">
        <v>0.4</v>
      </c>
      <c r="R19" s="9">
        <v>0.04</v>
      </c>
      <c r="S19" s="9">
        <v>0</v>
      </c>
      <c r="T19" s="9">
        <v>0.02</v>
      </c>
      <c r="U19" s="10">
        <v>180.34091400000003</v>
      </c>
      <c r="V19" s="10">
        <v>89.296517999999992</v>
      </c>
      <c r="W19" s="10">
        <v>0</v>
      </c>
      <c r="X19" s="10">
        <v>0</v>
      </c>
      <c r="Y19" s="10">
        <v>2.0865930000000001</v>
      </c>
      <c r="Z19" s="10">
        <v>0</v>
      </c>
      <c r="AA19" s="10">
        <v>0</v>
      </c>
      <c r="AB19" s="9">
        <v>272.18402500000002</v>
      </c>
      <c r="AC19" s="12">
        <v>0.53245004285251785</v>
      </c>
      <c r="AD19" s="79">
        <v>169.76522499999999</v>
      </c>
    </row>
    <row r="20" spans="1:30" ht="12">
      <c r="A20" s="7" t="s">
        <v>18</v>
      </c>
      <c r="B20" s="9">
        <v>624.27343900000005</v>
      </c>
      <c r="C20" s="9">
        <v>594.66648299999997</v>
      </c>
      <c r="D20" s="9">
        <v>178.84139099999999</v>
      </c>
      <c r="E20" s="9">
        <v>178.35638400000005</v>
      </c>
      <c r="F20" s="9">
        <v>668.36249100000009</v>
      </c>
      <c r="G20" s="10">
        <v>19591.266025000001</v>
      </c>
      <c r="H20" s="10">
        <v>7648.7183340000001</v>
      </c>
      <c r="I20" s="10">
        <v>0</v>
      </c>
      <c r="J20" s="10">
        <v>0</v>
      </c>
      <c r="K20" s="10">
        <v>1786.3275200000003</v>
      </c>
      <c r="L20" s="10">
        <v>146.911</v>
      </c>
      <c r="M20" s="9">
        <v>0</v>
      </c>
      <c r="N20" s="9">
        <v>31417.723067000003</v>
      </c>
      <c r="O20" s="30">
        <v>11.430686772192489</v>
      </c>
      <c r="P20" s="9">
        <v>28.248983000000006</v>
      </c>
      <c r="Q20" s="9">
        <v>54.892450000000004</v>
      </c>
      <c r="R20" s="9">
        <v>19.299070999999998</v>
      </c>
      <c r="S20" s="9">
        <v>0</v>
      </c>
      <c r="T20" s="9">
        <v>477.63080200000002</v>
      </c>
      <c r="U20" s="10">
        <v>10000.77291</v>
      </c>
      <c r="V20" s="10">
        <v>7399.356581</v>
      </c>
      <c r="W20" s="10">
        <v>0</v>
      </c>
      <c r="X20" s="10">
        <v>0</v>
      </c>
      <c r="Y20" s="10">
        <v>669.99933400000009</v>
      </c>
      <c r="Z20" s="10">
        <v>83.139157999999995</v>
      </c>
      <c r="AA20" s="10">
        <v>0</v>
      </c>
      <c r="AB20" s="9">
        <v>18790.027688999995</v>
      </c>
      <c r="AC20" s="12">
        <v>0.5980709566039919</v>
      </c>
      <c r="AD20" s="79">
        <v>7398.0745229999993</v>
      </c>
    </row>
    <row r="22" spans="1:30">
      <c r="N22" s="78">
        <f t="shared" ref="N22" si="0">SUM(N6:N19)</f>
        <v>31417.723066999995</v>
      </c>
      <c r="P22" s="4">
        <f>SUM(P6:P19)</f>
        <v>28.248983000000006</v>
      </c>
      <c r="Q22" s="4">
        <f t="shared" ref="Q22:AD22" si="1">SUM(Q6:Q19)</f>
        <v>54.892450000000004</v>
      </c>
      <c r="R22" s="4">
        <f t="shared" si="1"/>
        <v>19.299070999999998</v>
      </c>
      <c r="S22" s="4">
        <f t="shared" si="1"/>
        <v>56.688400000000001</v>
      </c>
      <c r="T22" s="4">
        <f t="shared" si="1"/>
        <v>477.63080200000002</v>
      </c>
      <c r="U22" s="4">
        <f t="shared" si="1"/>
        <v>10000.77291</v>
      </c>
      <c r="V22" s="4">
        <f t="shared" si="1"/>
        <v>7399.356581</v>
      </c>
      <c r="W22" s="4">
        <f t="shared" si="1"/>
        <v>0</v>
      </c>
      <c r="X22" s="4">
        <f t="shared" si="1"/>
        <v>0</v>
      </c>
      <c r="Y22" s="4">
        <f t="shared" si="1"/>
        <v>669.99933400000009</v>
      </c>
      <c r="Z22" s="4">
        <f t="shared" si="1"/>
        <v>83.139157999999995</v>
      </c>
      <c r="AA22" s="4">
        <f t="shared" si="1"/>
        <v>0</v>
      </c>
      <c r="AB22" s="4">
        <f t="shared" si="1"/>
        <v>18790.027688999995</v>
      </c>
      <c r="AD22" s="78">
        <f t="shared" si="1"/>
        <v>7398.0745229999993</v>
      </c>
    </row>
    <row r="23" spans="1:30">
      <c r="N23" s="4"/>
    </row>
    <row r="24" spans="1:30" ht="11.25">
      <c r="N24" s="77">
        <f>SUM(B20:M20)</f>
        <v>31417.723067000003</v>
      </c>
      <c r="O24">
        <f>O6*100</f>
        <v>1229.855635018376</v>
      </c>
    </row>
    <row r="25" spans="1:30">
      <c r="O25">
        <f t="shared" ref="O25:O37" si="2">O7*100</f>
        <v>3016.4908351135759</v>
      </c>
    </row>
    <row r="26" spans="1:30">
      <c r="O26">
        <f t="shared" si="2"/>
        <v>480.18743430668468</v>
      </c>
    </row>
    <row r="27" spans="1:30">
      <c r="O27">
        <f t="shared" si="2"/>
        <v>-584.77231342267191</v>
      </c>
    </row>
    <row r="28" spans="1:30">
      <c r="O28">
        <f t="shared" si="2"/>
        <v>1195.0262460986953</v>
      </c>
    </row>
    <row r="29" spans="1:30">
      <c r="O29">
        <f t="shared" si="2"/>
        <v>860.639946537421</v>
      </c>
    </row>
    <row r="30" spans="1:30">
      <c r="O30">
        <f t="shared" si="2"/>
        <v>5329.9243348012951</v>
      </c>
    </row>
    <row r="31" spans="1:30">
      <c r="O31">
        <f t="shared" si="2"/>
        <v>3104.0538495796059</v>
      </c>
    </row>
    <row r="32" spans="1:30">
      <c r="O32">
        <f t="shared" si="2"/>
        <v>747.09344960340752</v>
      </c>
    </row>
    <row r="33" spans="15:15">
      <c r="O33">
        <f t="shared" si="2"/>
        <v>784.75767148150703</v>
      </c>
    </row>
    <row r="34" spans="15:15">
      <c r="O34">
        <f t="shared" si="2"/>
        <v>2844.4812345299692</v>
      </c>
    </row>
    <row r="35" spans="15:15">
      <c r="O35">
        <f t="shared" si="2"/>
        <v>-2563.0743838200683</v>
      </c>
    </row>
    <row r="36" spans="15:15">
      <c r="O36">
        <f t="shared" si="2"/>
        <v>1984.5043637389686</v>
      </c>
    </row>
    <row r="37" spans="15:15">
      <c r="O37">
        <f t="shared" si="2"/>
        <v>985.41767761054791</v>
      </c>
    </row>
    <row r="38" spans="15:15">
      <c r="O38">
        <f>O20*100</f>
        <v>1143.0686772192489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H29" sqref="H29"/>
    </sheetView>
  </sheetViews>
  <sheetFormatPr defaultRowHeight="9"/>
  <cols>
    <col min="1" max="1" width="17" customWidth="1"/>
    <col min="2" max="2" width="16" customWidth="1"/>
    <col min="3" max="3" width="9.5" customWidth="1"/>
    <col min="4" max="4" width="6.75" customWidth="1"/>
    <col min="5" max="5" width="7.75" customWidth="1"/>
    <col min="6" max="6" width="8" customWidth="1"/>
    <col min="7" max="7" width="15.25" customWidth="1"/>
    <col min="8" max="8" width="15" customWidth="1"/>
    <col min="9" max="9" width="14" customWidth="1"/>
    <col min="10" max="10" width="13.75" customWidth="1"/>
    <col min="11" max="11" width="9.5" customWidth="1"/>
    <col min="12" max="12" width="11.5" customWidth="1"/>
    <col min="13" max="13" width="9.75" customWidth="1"/>
    <col min="14" max="14" width="15" customWidth="1"/>
    <col min="15" max="15" width="14.25" customWidth="1"/>
    <col min="23" max="23" width="12.25" customWidth="1"/>
    <col min="24" max="24" width="9.25" customWidth="1"/>
    <col min="25" max="25" width="7.25" customWidth="1"/>
    <col min="26" max="26" width="9.5" customWidth="1"/>
    <col min="27" max="27" width="9.75" customWidth="1"/>
    <col min="28" max="28" width="10" customWidth="1"/>
    <col min="29" max="29" width="14.75" customWidth="1"/>
    <col min="30" max="30" width="12.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332.779472</v>
      </c>
      <c r="C6" s="9">
        <v>0.54</v>
      </c>
      <c r="D6" s="9">
        <v>262.45640900000001</v>
      </c>
      <c r="E6" s="9">
        <v>6.1769300000000005</v>
      </c>
      <c r="F6" s="9">
        <v>17.692900000000002</v>
      </c>
      <c r="G6" s="10">
        <v>975.31586800000002</v>
      </c>
      <c r="H6" s="10">
        <v>444.78932199999997</v>
      </c>
      <c r="I6" s="10">
        <v>0</v>
      </c>
      <c r="J6" s="10">
        <v>0</v>
      </c>
      <c r="K6" s="10">
        <v>53.043568000000008</v>
      </c>
      <c r="L6" s="10">
        <v>0</v>
      </c>
      <c r="M6" s="9">
        <v>8.130001</v>
      </c>
      <c r="N6" s="9">
        <v>2100.9244699999999</v>
      </c>
      <c r="O6" s="42">
        <v>0</v>
      </c>
      <c r="P6" s="25"/>
      <c r="Q6" s="25">
        <v>15.09395</v>
      </c>
      <c r="R6" s="25">
        <v>0</v>
      </c>
      <c r="S6" s="25">
        <v>9.9500000000000005E-2</v>
      </c>
      <c r="T6" s="25">
        <v>0</v>
      </c>
      <c r="U6" s="25">
        <v>0</v>
      </c>
      <c r="V6" s="25">
        <v>128.588347</v>
      </c>
      <c r="W6" s="25">
        <v>64.782611000000003</v>
      </c>
      <c r="X6" s="25">
        <v>0</v>
      </c>
      <c r="Y6" s="25">
        <v>0</v>
      </c>
      <c r="Z6" s="25">
        <v>0.31370599999999998</v>
      </c>
      <c r="AA6" s="25">
        <v>0</v>
      </c>
      <c r="AB6" s="25">
        <v>0</v>
      </c>
      <c r="AC6" s="12">
        <v>208.87811400000001</v>
      </c>
      <c r="AD6" s="29">
        <v>9.9422000639556565</v>
      </c>
    </row>
    <row r="7" spans="1:30" ht="12">
      <c r="A7" s="7" t="s">
        <v>22</v>
      </c>
      <c r="B7" s="8"/>
      <c r="C7" s="9"/>
      <c r="D7" s="9"/>
      <c r="E7" s="9"/>
      <c r="F7" s="9"/>
      <c r="G7" s="10"/>
      <c r="H7" s="10"/>
      <c r="I7" s="10"/>
      <c r="J7" s="10"/>
      <c r="K7" s="10"/>
      <c r="L7" s="10"/>
      <c r="M7" s="9"/>
      <c r="N7" s="9"/>
      <c r="O7" s="42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2"/>
      <c r="AD7" s="29"/>
    </row>
    <row r="8" spans="1:30" ht="12">
      <c r="A8" s="7" t="s">
        <v>23</v>
      </c>
      <c r="B8" s="8"/>
      <c r="C8" s="9"/>
      <c r="D8" s="9"/>
      <c r="E8" s="9"/>
      <c r="F8" s="9"/>
      <c r="G8" s="10"/>
      <c r="H8" s="10"/>
      <c r="I8" s="10"/>
      <c r="J8" s="10"/>
      <c r="K8" s="10"/>
      <c r="L8" s="10"/>
      <c r="M8" s="9"/>
      <c r="N8" s="9"/>
      <c r="O8" s="42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12"/>
      <c r="AD8" s="29"/>
    </row>
    <row r="9" spans="1:30" ht="12">
      <c r="A9" s="7" t="s">
        <v>24</v>
      </c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9"/>
      <c r="N9" s="9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12"/>
      <c r="AD9" s="29"/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/>
      <c r="O10" s="24"/>
      <c r="P10" s="26"/>
      <c r="Q10" s="26"/>
      <c r="R10" s="26"/>
      <c r="S10" s="26"/>
      <c r="T10" s="26"/>
      <c r="U10" s="27"/>
      <c r="V10" s="27"/>
      <c r="W10" s="27"/>
      <c r="X10" s="27"/>
      <c r="Y10" s="27"/>
      <c r="Z10" s="27"/>
      <c r="AA10" s="27"/>
      <c r="AB10" s="26"/>
      <c r="AC10" s="12"/>
      <c r="AD10" s="29"/>
    </row>
    <row r="11" spans="1:30" ht="12">
      <c r="A11" s="7" t="s">
        <v>26</v>
      </c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9"/>
      <c r="N11" s="9"/>
      <c r="O11" s="24"/>
      <c r="P11" s="26"/>
      <c r="Q11" s="26"/>
      <c r="R11" s="26"/>
      <c r="S11" s="26"/>
      <c r="T11" s="26"/>
      <c r="U11" s="27"/>
      <c r="V11" s="27"/>
      <c r="W11" s="27"/>
      <c r="X11" s="27"/>
      <c r="Y11" s="27"/>
      <c r="Z11" s="27"/>
      <c r="AA11" s="27"/>
      <c r="AB11" s="26"/>
      <c r="AC11" s="12"/>
      <c r="AD11" s="29"/>
    </row>
    <row r="12" spans="1:30" ht="12">
      <c r="A12" s="7" t="s">
        <v>27</v>
      </c>
      <c r="B12" s="8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9"/>
      <c r="N12" s="9"/>
      <c r="O12" s="24"/>
      <c r="P12" s="26"/>
      <c r="Q12" s="26"/>
      <c r="R12" s="26"/>
      <c r="S12" s="26"/>
      <c r="T12" s="26"/>
      <c r="U12" s="27"/>
      <c r="V12" s="27"/>
      <c r="W12" s="27"/>
      <c r="X12" s="27"/>
      <c r="Y12" s="27"/>
      <c r="Z12" s="27"/>
      <c r="AA12" s="27"/>
      <c r="AB12" s="26"/>
      <c r="AC12" s="12"/>
      <c r="AD12" s="29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/>
      <c r="O13" s="24"/>
      <c r="P13" s="26"/>
      <c r="Q13" s="26"/>
      <c r="R13" s="26"/>
      <c r="S13" s="26"/>
      <c r="T13" s="26"/>
      <c r="U13" s="27"/>
      <c r="V13" s="27"/>
      <c r="W13" s="27"/>
      <c r="X13" s="27"/>
      <c r="Y13" s="27"/>
      <c r="Z13" s="27"/>
      <c r="AA13" s="27"/>
      <c r="AB13" s="26"/>
      <c r="AC13" s="12"/>
      <c r="AD13" s="29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/>
      <c r="O14" s="24"/>
      <c r="P14" s="26"/>
      <c r="Q14" s="26"/>
      <c r="R14" s="26"/>
      <c r="S14" s="26"/>
      <c r="T14" s="26"/>
      <c r="U14" s="27"/>
      <c r="V14" s="27"/>
      <c r="W14" s="27"/>
      <c r="X14" s="27"/>
      <c r="Y14" s="27"/>
      <c r="Z14" s="27"/>
      <c r="AA14" s="27"/>
      <c r="AB14" s="26"/>
      <c r="AC14" s="12"/>
      <c r="AD14" s="29"/>
    </row>
    <row r="15" spans="1:30" ht="12">
      <c r="A15" s="7" t="s">
        <v>30</v>
      </c>
      <c r="B15" s="8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9"/>
      <c r="N15" s="9"/>
      <c r="O15" s="24"/>
      <c r="P15" s="26"/>
      <c r="Q15" s="26"/>
      <c r="R15" s="26"/>
      <c r="S15" s="26"/>
      <c r="T15" s="26"/>
      <c r="U15" s="27"/>
      <c r="V15" s="27"/>
      <c r="W15" s="27"/>
      <c r="X15" s="27"/>
      <c r="Y15" s="27"/>
      <c r="Z15" s="27"/>
      <c r="AA15" s="27"/>
      <c r="AB15" s="26"/>
      <c r="AC15" s="12"/>
      <c r="AD15" s="29"/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/>
      <c r="O16" s="24"/>
      <c r="P16" s="26"/>
      <c r="Q16" s="26"/>
      <c r="R16" s="26"/>
      <c r="S16" s="26"/>
      <c r="T16" s="26"/>
      <c r="U16" s="27"/>
      <c r="V16" s="27"/>
      <c r="W16" s="27"/>
      <c r="X16" s="27"/>
      <c r="Y16" s="27"/>
      <c r="Z16" s="27"/>
      <c r="AA16" s="27"/>
      <c r="AB16" s="26"/>
      <c r="AC16" s="12"/>
      <c r="AD16" s="29"/>
    </row>
    <row r="17" spans="1:30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/>
      <c r="O17" s="24"/>
      <c r="P17" s="26"/>
      <c r="Q17" s="26"/>
      <c r="R17" s="26"/>
      <c r="S17" s="26"/>
      <c r="T17" s="26"/>
      <c r="U17" s="27"/>
      <c r="V17" s="27"/>
      <c r="W17" s="27"/>
      <c r="X17" s="27"/>
      <c r="Y17" s="27"/>
      <c r="Z17" s="27"/>
      <c r="AA17" s="27"/>
      <c r="AB17" s="26"/>
      <c r="AC17" s="12"/>
      <c r="AD17" s="29"/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/>
      <c r="O18" s="24"/>
      <c r="P18" s="26"/>
      <c r="Q18" s="26"/>
      <c r="R18" s="26"/>
      <c r="S18" s="26"/>
      <c r="T18" s="26"/>
      <c r="U18" s="27"/>
      <c r="V18" s="27"/>
      <c r="W18" s="27"/>
      <c r="X18" s="27"/>
      <c r="Y18" s="27"/>
      <c r="Z18" s="27"/>
      <c r="AA18" s="27"/>
      <c r="AB18" s="26"/>
      <c r="AC18" s="12"/>
      <c r="AD18" s="29"/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24"/>
      <c r="P19" s="26"/>
      <c r="Q19" s="26"/>
      <c r="R19" s="26"/>
      <c r="S19" s="26"/>
      <c r="T19" s="26"/>
      <c r="U19" s="27"/>
      <c r="V19" s="27"/>
      <c r="W19" s="27"/>
      <c r="X19" s="27"/>
      <c r="Y19" s="27"/>
      <c r="Z19" s="27"/>
      <c r="AA19" s="27"/>
      <c r="AB19" s="26"/>
      <c r="AC19" s="12"/>
      <c r="AD19" s="29"/>
    </row>
    <row r="20" spans="1:30" ht="12">
      <c r="A20" s="7" t="s">
        <v>18</v>
      </c>
      <c r="B20" s="9">
        <v>332.779472</v>
      </c>
      <c r="C20" s="9">
        <v>0.54</v>
      </c>
      <c r="D20" s="9">
        <v>262.45640900000001</v>
      </c>
      <c r="E20" s="9">
        <v>6.1769300000000005</v>
      </c>
      <c r="F20" s="9">
        <v>17.692900000000002</v>
      </c>
      <c r="G20" s="10">
        <v>975.31586800000002</v>
      </c>
      <c r="H20" s="10">
        <v>444.78932199999997</v>
      </c>
      <c r="I20" s="10">
        <v>0</v>
      </c>
      <c r="J20" s="10">
        <v>0</v>
      </c>
      <c r="K20" s="10">
        <v>53.043568000000008</v>
      </c>
      <c r="L20" s="10">
        <v>0</v>
      </c>
      <c r="M20" s="9">
        <v>8.130001</v>
      </c>
      <c r="N20" s="9">
        <v>2100.9244699999999</v>
      </c>
      <c r="O20" s="28">
        <v>0</v>
      </c>
      <c r="P20" s="26"/>
      <c r="Q20" s="26">
        <v>15.09395</v>
      </c>
      <c r="R20" s="26">
        <v>0</v>
      </c>
      <c r="S20" s="26">
        <v>9.9500000000000005E-2</v>
      </c>
      <c r="T20" s="26">
        <v>0</v>
      </c>
      <c r="U20" s="27">
        <v>0</v>
      </c>
      <c r="V20" s="27">
        <v>128.588347</v>
      </c>
      <c r="W20" s="27">
        <v>64.782611000000003</v>
      </c>
      <c r="X20" s="27">
        <v>0</v>
      </c>
      <c r="Y20" s="27">
        <v>0</v>
      </c>
      <c r="Z20" s="27">
        <v>0.31370599999999998</v>
      </c>
      <c r="AA20" s="27">
        <v>0</v>
      </c>
      <c r="AB20" s="26">
        <v>0</v>
      </c>
      <c r="AC20" s="12">
        <v>208.87811400000001</v>
      </c>
      <c r="AD20" s="29">
        <v>9.9422000639556565</v>
      </c>
    </row>
    <row r="21" spans="1:30">
      <c r="AD21" s="4"/>
    </row>
    <row r="22" spans="1:30" ht="11.25">
      <c r="N22" s="77">
        <f>SUM(N6:N19)</f>
        <v>2100.9244699999999</v>
      </c>
      <c r="AD22" s="77">
        <f>SUM(AD6:AD19)</f>
        <v>9.9422000639556565</v>
      </c>
    </row>
    <row r="23" spans="1:30">
      <c r="N23" s="4"/>
    </row>
    <row r="24" spans="1:30" ht="11.25">
      <c r="N24" s="77">
        <f>SUM(B20:M20)</f>
        <v>2100.9244699999999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3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H27" sqref="H27"/>
    </sheetView>
  </sheetViews>
  <sheetFormatPr defaultRowHeight="9"/>
  <cols>
    <col min="1" max="1" width="14.75" customWidth="1"/>
    <col min="2" max="2" width="12.5" customWidth="1"/>
    <col min="3" max="3" width="13" bestFit="1" customWidth="1"/>
    <col min="4" max="4" width="8.75" customWidth="1"/>
    <col min="5" max="5" width="7.25" customWidth="1"/>
    <col min="6" max="6" width="8.25" customWidth="1"/>
    <col min="7" max="7" width="11.75" customWidth="1"/>
    <col min="8" max="8" width="15" customWidth="1"/>
    <col min="9" max="9" width="12.25" customWidth="1"/>
    <col min="10" max="10" width="12" customWidth="1"/>
    <col min="11" max="11" width="8.75" customWidth="1"/>
    <col min="12" max="12" width="8.5" customWidth="1"/>
    <col min="13" max="13" width="12" customWidth="1"/>
    <col min="14" max="14" width="14.5" customWidth="1"/>
    <col min="15" max="15" width="14.25" customWidth="1"/>
    <col min="16" max="19" width="10.25" bestFit="1" customWidth="1"/>
    <col min="20" max="20" width="10.5" bestFit="1" customWidth="1"/>
    <col min="21" max="22" width="14" bestFit="1" customWidth="1"/>
    <col min="23" max="23" width="15.5" customWidth="1"/>
    <col min="24" max="24" width="10.5" bestFit="1" customWidth="1"/>
    <col min="25" max="25" width="15.5" customWidth="1"/>
    <col min="26" max="27" width="16.25" customWidth="1"/>
    <col min="28" max="29" width="17" customWidth="1"/>
    <col min="30" max="30" width="16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/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/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36"/>
    </row>
    <row r="5" spans="1:30" ht="38.25" customHeight="1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" t="s">
        <v>208</v>
      </c>
    </row>
    <row r="6" spans="1:30" ht="12">
      <c r="A6" s="7" t="s">
        <v>21</v>
      </c>
      <c r="B6" s="8">
        <v>380.6</v>
      </c>
      <c r="C6" s="9">
        <v>20.100000000000001</v>
      </c>
      <c r="D6" s="9">
        <v>6</v>
      </c>
      <c r="E6" s="9">
        <v>2.6</v>
      </c>
      <c r="F6" s="9">
        <v>45</v>
      </c>
      <c r="G6" s="10">
        <v>7176.5</v>
      </c>
      <c r="H6" s="10">
        <v>5407.9</v>
      </c>
      <c r="I6" s="10"/>
      <c r="J6" s="10">
        <v>8.6</v>
      </c>
      <c r="K6" s="10">
        <v>240.3</v>
      </c>
      <c r="L6" s="10">
        <v>6.9</v>
      </c>
      <c r="M6" s="9">
        <v>1.3</v>
      </c>
      <c r="N6" s="9">
        <v>13295.8</v>
      </c>
      <c r="O6" s="11">
        <v>11.642162007842611</v>
      </c>
      <c r="P6" s="9">
        <v>25.6</v>
      </c>
      <c r="Q6" s="9">
        <v>0.7</v>
      </c>
      <c r="R6" s="9"/>
      <c r="S6" s="9"/>
      <c r="T6" s="9">
        <v>4.8</v>
      </c>
      <c r="U6" s="10">
        <v>2483.1</v>
      </c>
      <c r="V6" s="10">
        <v>3065.2</v>
      </c>
      <c r="W6" s="10"/>
      <c r="X6" s="10">
        <v>24.5</v>
      </c>
      <c r="Y6" s="10">
        <v>51.6</v>
      </c>
      <c r="Z6" s="10"/>
      <c r="AA6" s="10"/>
      <c r="AB6" s="9">
        <v>5655.5</v>
      </c>
      <c r="AC6" s="12">
        <v>0.42535988808495917</v>
      </c>
      <c r="AD6" s="110">
        <v>679.2</v>
      </c>
    </row>
    <row r="7" spans="1:30" ht="12">
      <c r="A7" s="7" t="s">
        <v>22</v>
      </c>
      <c r="B7" s="8">
        <v>21.1</v>
      </c>
      <c r="C7" s="9">
        <v>0.3</v>
      </c>
      <c r="D7" s="9">
        <v>21.8</v>
      </c>
      <c r="E7" s="9">
        <v>32.700000000000003</v>
      </c>
      <c r="F7" s="9">
        <v>4.9000000000000004</v>
      </c>
      <c r="G7" s="10">
        <v>729.6</v>
      </c>
      <c r="H7" s="10">
        <v>303.8</v>
      </c>
      <c r="I7" s="10"/>
      <c r="J7" s="10"/>
      <c r="K7" s="10">
        <v>32.5</v>
      </c>
      <c r="L7" s="10"/>
      <c r="M7" s="9"/>
      <c r="N7" s="9">
        <v>1146.7</v>
      </c>
      <c r="O7" s="11">
        <v>-4.2421711899791195</v>
      </c>
      <c r="P7" s="9"/>
      <c r="Q7" s="9"/>
      <c r="R7" s="9"/>
      <c r="S7" s="9">
        <v>0.3</v>
      </c>
      <c r="T7" s="9">
        <v>0.4</v>
      </c>
      <c r="U7" s="10">
        <v>308.54865699999993</v>
      </c>
      <c r="V7" s="10">
        <v>270.63243799999998</v>
      </c>
      <c r="W7" s="10"/>
      <c r="X7" s="10"/>
      <c r="Y7" s="10">
        <v>1.5</v>
      </c>
      <c r="Z7" s="10"/>
      <c r="AA7" s="10"/>
      <c r="AB7" s="9">
        <v>581.38109499999996</v>
      </c>
      <c r="AC7" s="12">
        <v>0.50700365832388583</v>
      </c>
      <c r="AD7" s="110">
        <v>133.30000000000001</v>
      </c>
    </row>
    <row r="8" spans="1:30" ht="12">
      <c r="A8" s="7" t="s">
        <v>23</v>
      </c>
      <c r="B8" s="8">
        <v>16.399999999999999</v>
      </c>
      <c r="C8" s="9">
        <v>3.8</v>
      </c>
      <c r="D8" s="9"/>
      <c r="E8" s="9">
        <v>5.5</v>
      </c>
      <c r="F8" s="9"/>
      <c r="G8" s="10">
        <v>281.60000000000002</v>
      </c>
      <c r="H8" s="10">
        <v>97.7</v>
      </c>
      <c r="I8" s="10"/>
      <c r="J8" s="10"/>
      <c r="K8" s="10">
        <v>3.2</v>
      </c>
      <c r="L8" s="10"/>
      <c r="M8" s="9"/>
      <c r="N8" s="9">
        <v>408.2</v>
      </c>
      <c r="O8" s="11">
        <v>-39.120059656972408</v>
      </c>
      <c r="P8" s="9"/>
      <c r="Q8" s="9"/>
      <c r="R8" s="9"/>
      <c r="S8" s="9"/>
      <c r="T8" s="9"/>
      <c r="U8" s="10">
        <v>218.68173640000003</v>
      </c>
      <c r="V8" s="10">
        <v>198.82115760000002</v>
      </c>
      <c r="W8" s="10"/>
      <c r="X8" s="10"/>
      <c r="Y8" s="10"/>
      <c r="Z8" s="10"/>
      <c r="AA8" s="10"/>
      <c r="AB8" s="9">
        <v>417.50289400000008</v>
      </c>
      <c r="AC8" s="12">
        <v>1.0227900391964726</v>
      </c>
      <c r="AD8" s="110">
        <v>54.8</v>
      </c>
    </row>
    <row r="9" spans="1:30" ht="12">
      <c r="A9" s="7" t="s">
        <v>24</v>
      </c>
      <c r="B9" s="8">
        <v>75.5</v>
      </c>
      <c r="C9" s="9">
        <v>7.1</v>
      </c>
      <c r="D9" s="9"/>
      <c r="E9" s="9"/>
      <c r="F9" s="9"/>
      <c r="G9" s="10">
        <v>482.8</v>
      </c>
      <c r="H9" s="10">
        <v>336.5</v>
      </c>
      <c r="I9" s="10"/>
      <c r="J9" s="10"/>
      <c r="K9" s="10">
        <v>27</v>
      </c>
      <c r="L9" s="10"/>
      <c r="M9" s="9"/>
      <c r="N9" s="9">
        <v>928.9</v>
      </c>
      <c r="O9" s="11">
        <v>-11.65953399904898</v>
      </c>
      <c r="P9" s="9">
        <v>0.2</v>
      </c>
      <c r="Q9" s="9"/>
      <c r="R9" s="9"/>
      <c r="S9" s="9"/>
      <c r="T9" s="9"/>
      <c r="U9" s="10">
        <v>207.53484259999999</v>
      </c>
      <c r="V9" s="10">
        <v>342.72322839999998</v>
      </c>
      <c r="W9" s="10"/>
      <c r="X9" s="10"/>
      <c r="Y9" s="10">
        <v>0.7</v>
      </c>
      <c r="Z9" s="10">
        <v>0.1</v>
      </c>
      <c r="AA9" s="10"/>
      <c r="AB9" s="9">
        <v>551.25807100000009</v>
      </c>
      <c r="AC9" s="12">
        <v>0.59345254709871897</v>
      </c>
      <c r="AD9" s="110">
        <v>120</v>
      </c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>
        <v>0</v>
      </c>
      <c r="O10" s="39">
        <v>0</v>
      </c>
      <c r="P10" s="9"/>
      <c r="Q10" s="9"/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9">
        <v>0</v>
      </c>
      <c r="AC10" s="12">
        <v>0</v>
      </c>
      <c r="AD10" s="110"/>
    </row>
    <row r="11" spans="1:30" ht="12">
      <c r="A11" s="7" t="s">
        <v>26</v>
      </c>
      <c r="B11" s="8">
        <v>26.6</v>
      </c>
      <c r="C11" s="9"/>
      <c r="D11" s="9">
        <v>49.9</v>
      </c>
      <c r="E11" s="9">
        <v>1.7</v>
      </c>
      <c r="F11" s="9">
        <v>0.9</v>
      </c>
      <c r="G11" s="10">
        <v>588.20000000000005</v>
      </c>
      <c r="H11" s="10">
        <v>311</v>
      </c>
      <c r="I11" s="10"/>
      <c r="J11" s="10"/>
      <c r="K11" s="10">
        <v>44.1</v>
      </c>
      <c r="L11" s="10"/>
      <c r="M11" s="9">
        <v>0.1</v>
      </c>
      <c r="N11" s="9">
        <v>1022.5000000000001</v>
      </c>
      <c r="O11" s="11">
        <v>-9.4010278220804544</v>
      </c>
      <c r="P11" s="9">
        <v>2.4</v>
      </c>
      <c r="Q11" s="9"/>
      <c r="R11" s="9"/>
      <c r="S11" s="9">
        <v>1.1000000000000001</v>
      </c>
      <c r="T11" s="9"/>
      <c r="U11" s="10">
        <v>298.60983540000001</v>
      </c>
      <c r="V11" s="10">
        <v>358.67322359999997</v>
      </c>
      <c r="W11" s="10"/>
      <c r="X11" s="10"/>
      <c r="Y11" s="10">
        <v>5.6</v>
      </c>
      <c r="Z11" s="10"/>
      <c r="AA11" s="10"/>
      <c r="AB11" s="9">
        <v>666.383059</v>
      </c>
      <c r="AC11" s="12">
        <v>0.65171937310513439</v>
      </c>
      <c r="AD11" s="110">
        <v>121</v>
      </c>
    </row>
    <row r="12" spans="1:30" ht="12">
      <c r="A12" s="7" t="s">
        <v>27</v>
      </c>
      <c r="B12" s="8">
        <v>24</v>
      </c>
      <c r="C12" s="9">
        <v>-0.2</v>
      </c>
      <c r="D12" s="9"/>
      <c r="E12" s="9">
        <v>0.1</v>
      </c>
      <c r="F12" s="9">
        <v>1.2</v>
      </c>
      <c r="G12" s="10">
        <v>326.2</v>
      </c>
      <c r="H12" s="10">
        <v>285.39999999999998</v>
      </c>
      <c r="I12" s="10"/>
      <c r="J12" s="10"/>
      <c r="K12" s="10">
        <v>14.5</v>
      </c>
      <c r="L12" s="10"/>
      <c r="M12" s="9"/>
      <c r="N12" s="9">
        <v>651.20000000000005</v>
      </c>
      <c r="O12" s="11">
        <v>-22.039985633903978</v>
      </c>
      <c r="P12" s="9"/>
      <c r="Q12" s="9"/>
      <c r="R12" s="9"/>
      <c r="S12" s="9"/>
      <c r="T12" s="9">
        <v>20.2</v>
      </c>
      <c r="U12" s="10">
        <v>174.63121940000002</v>
      </c>
      <c r="V12" s="10">
        <v>404.18747960000002</v>
      </c>
      <c r="W12" s="10"/>
      <c r="X12" s="10"/>
      <c r="Y12" s="10">
        <v>1</v>
      </c>
      <c r="Z12" s="10"/>
      <c r="AA12" s="10"/>
      <c r="AB12" s="9">
        <v>600.01869899999997</v>
      </c>
      <c r="AC12" s="12">
        <v>0.92140463605651091</v>
      </c>
      <c r="AD12" s="110">
        <v>125.3</v>
      </c>
    </row>
    <row r="13" spans="1:30" ht="12">
      <c r="A13" s="7" t="s">
        <v>28</v>
      </c>
      <c r="B13" s="8">
        <v>2.1</v>
      </c>
      <c r="C13" s="9">
        <v>4.4000000000000004</v>
      </c>
      <c r="D13" s="9">
        <v>27.8</v>
      </c>
      <c r="E13" s="9"/>
      <c r="F13" s="9">
        <v>255.4</v>
      </c>
      <c r="G13" s="10">
        <v>1591.7</v>
      </c>
      <c r="H13" s="10">
        <v>525.5</v>
      </c>
      <c r="I13" s="10"/>
      <c r="J13" s="10"/>
      <c r="K13" s="10">
        <v>92</v>
      </c>
      <c r="L13" s="10"/>
      <c r="M13" s="9"/>
      <c r="N13" s="9">
        <v>2498.9</v>
      </c>
      <c r="O13" s="11">
        <v>18.836789043180517</v>
      </c>
      <c r="P13" s="9"/>
      <c r="Q13" s="9"/>
      <c r="R13" s="9">
        <v>79.3</v>
      </c>
      <c r="S13" s="9"/>
      <c r="T13" s="9">
        <v>143.1</v>
      </c>
      <c r="U13" s="10">
        <v>412.11463659999998</v>
      </c>
      <c r="V13" s="10">
        <v>420.17642439999997</v>
      </c>
      <c r="W13" s="10"/>
      <c r="X13" s="10"/>
      <c r="Y13" s="10">
        <v>28.6</v>
      </c>
      <c r="Z13" s="10"/>
      <c r="AA13" s="10"/>
      <c r="AB13" s="9">
        <v>1083.2910609999999</v>
      </c>
      <c r="AC13" s="12">
        <v>0.43350716755372359</v>
      </c>
      <c r="AD13" s="110">
        <v>177.7</v>
      </c>
    </row>
    <row r="14" spans="1:30" ht="12">
      <c r="A14" s="7" t="s">
        <v>29</v>
      </c>
      <c r="B14" s="8"/>
      <c r="C14" s="9"/>
      <c r="D14" s="9"/>
      <c r="E14" s="9"/>
      <c r="F14" s="9"/>
      <c r="G14" s="10">
        <v>360.6</v>
      </c>
      <c r="H14" s="10">
        <v>217.8</v>
      </c>
      <c r="I14" s="10"/>
      <c r="J14" s="10"/>
      <c r="K14" s="10">
        <v>15.9</v>
      </c>
      <c r="L14" s="10"/>
      <c r="M14" s="9"/>
      <c r="N14" s="9">
        <v>594.30000000000007</v>
      </c>
      <c r="O14" s="11">
        <v>44.704163623082557</v>
      </c>
      <c r="P14" s="9"/>
      <c r="Q14" s="9"/>
      <c r="R14" s="9"/>
      <c r="S14" s="9"/>
      <c r="T14" s="9"/>
      <c r="U14" s="10">
        <v>119.7148656</v>
      </c>
      <c r="V14" s="10">
        <v>114.0099104</v>
      </c>
      <c r="W14" s="10"/>
      <c r="X14" s="10"/>
      <c r="Y14" s="10">
        <v>0.6</v>
      </c>
      <c r="Z14" s="10"/>
      <c r="AA14" s="10"/>
      <c r="AB14" s="9">
        <v>234.32477599999999</v>
      </c>
      <c r="AC14" s="12">
        <v>0.39428702002355703</v>
      </c>
      <c r="AD14" s="110">
        <v>32.6</v>
      </c>
    </row>
    <row r="15" spans="1:30" ht="12">
      <c r="A15" s="7" t="s">
        <v>30</v>
      </c>
      <c r="B15" s="8">
        <v>33.6</v>
      </c>
      <c r="C15" s="9">
        <v>5.2</v>
      </c>
      <c r="D15" s="9"/>
      <c r="E15" s="9"/>
      <c r="F15" s="9">
        <v>13.9</v>
      </c>
      <c r="G15" s="10">
        <v>586.20000000000005</v>
      </c>
      <c r="H15" s="10">
        <v>566.29999999999995</v>
      </c>
      <c r="I15" s="10"/>
      <c r="J15" s="10"/>
      <c r="K15" s="10">
        <v>17.7</v>
      </c>
      <c r="L15" s="10"/>
      <c r="M15" s="9"/>
      <c r="N15" s="9">
        <v>1222.9000000000001</v>
      </c>
      <c r="O15" s="11">
        <v>20.127701375245589</v>
      </c>
      <c r="P15" s="9">
        <v>0.5</v>
      </c>
      <c r="Q15" s="9"/>
      <c r="R15" s="9"/>
      <c r="S15" s="9"/>
      <c r="T15" s="9">
        <v>20.399999999999999</v>
      </c>
      <c r="U15" s="10">
        <v>226.95633319999999</v>
      </c>
      <c r="V15" s="10">
        <v>266.27088879999997</v>
      </c>
      <c r="W15" s="10"/>
      <c r="X15" s="10"/>
      <c r="Y15" s="10">
        <v>0.6</v>
      </c>
      <c r="Z15" s="10"/>
      <c r="AA15" s="10"/>
      <c r="AB15" s="9">
        <v>514.72722199999998</v>
      </c>
      <c r="AC15" s="12">
        <v>0.42090704227655568</v>
      </c>
      <c r="AD15" s="110">
        <v>68.099999999999994</v>
      </c>
    </row>
    <row r="16" spans="1:30" ht="12">
      <c r="A16" s="7" t="s">
        <v>31</v>
      </c>
      <c r="B16" s="8">
        <v>26.7</v>
      </c>
      <c r="C16" s="9">
        <v>69.7</v>
      </c>
      <c r="D16" s="9"/>
      <c r="E16" s="9"/>
      <c r="F16" s="9">
        <v>35.1</v>
      </c>
      <c r="G16" s="10">
        <v>745.5</v>
      </c>
      <c r="H16" s="10">
        <v>253.5</v>
      </c>
      <c r="I16" s="10"/>
      <c r="J16" s="10"/>
      <c r="K16" s="10">
        <v>75</v>
      </c>
      <c r="L16" s="10"/>
      <c r="M16" s="9"/>
      <c r="N16" s="9">
        <v>1205.5</v>
      </c>
      <c r="O16" s="11">
        <v>36.168530441658206</v>
      </c>
      <c r="P16" s="9"/>
      <c r="Q16" s="9"/>
      <c r="R16" s="9"/>
      <c r="S16" s="9"/>
      <c r="T16" s="9"/>
      <c r="U16" s="10">
        <v>243.71158399999999</v>
      </c>
      <c r="V16" s="10">
        <v>209.74105599999999</v>
      </c>
      <c r="W16" s="10"/>
      <c r="X16" s="10"/>
      <c r="Y16" s="10">
        <v>4.7</v>
      </c>
      <c r="Z16" s="10"/>
      <c r="AA16" s="10"/>
      <c r="AB16" s="9">
        <v>458.15263999999996</v>
      </c>
      <c r="AC16" s="12">
        <v>0.38005196184155948</v>
      </c>
      <c r="AD16" s="110">
        <v>168.6</v>
      </c>
    </row>
    <row r="17" spans="1:30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>
        <v>0</v>
      </c>
      <c r="O17" s="11">
        <v>0</v>
      </c>
      <c r="P17" s="9"/>
      <c r="Q17" s="9"/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9">
        <v>0</v>
      </c>
      <c r="AC17" s="12">
        <v>0</v>
      </c>
      <c r="AD17" s="110"/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>
        <v>0</v>
      </c>
      <c r="O18" s="11">
        <v>0</v>
      </c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9">
        <v>0</v>
      </c>
      <c r="AC18" s="12">
        <v>0</v>
      </c>
      <c r="AD18" s="110"/>
    </row>
    <row r="19" spans="1:30" ht="12">
      <c r="A19" s="7" t="s">
        <v>34</v>
      </c>
      <c r="B19" s="8"/>
      <c r="C19" s="9"/>
      <c r="D19" s="9"/>
      <c r="E19" s="9"/>
      <c r="F19" s="9">
        <v>0.3</v>
      </c>
      <c r="G19" s="10">
        <v>112.8</v>
      </c>
      <c r="H19" s="10">
        <v>63.2</v>
      </c>
      <c r="I19" s="10"/>
      <c r="J19" s="10"/>
      <c r="K19" s="10">
        <v>1.4</v>
      </c>
      <c r="L19" s="10"/>
      <c r="M19" s="9"/>
      <c r="N19" s="9">
        <v>177.70000000000002</v>
      </c>
      <c r="O19" s="11">
        <v>0</v>
      </c>
      <c r="P19" s="9"/>
      <c r="Q19" s="9"/>
      <c r="R19" s="9"/>
      <c r="S19" s="9"/>
      <c r="T19" s="9"/>
      <c r="U19" s="10">
        <v>10.338172399999999</v>
      </c>
      <c r="V19" s="10">
        <v>5.0587815999999997</v>
      </c>
      <c r="W19" s="10"/>
      <c r="X19" s="10"/>
      <c r="Y19" s="10"/>
      <c r="Z19" s="10"/>
      <c r="AA19" s="10"/>
      <c r="AB19" s="9">
        <v>15.396953999999999</v>
      </c>
      <c r="AC19" s="12">
        <v>0</v>
      </c>
      <c r="AD19" s="110">
        <v>26.2</v>
      </c>
    </row>
    <row r="20" spans="1:30" ht="12">
      <c r="A20" s="7" t="s">
        <v>18</v>
      </c>
      <c r="B20" s="9">
        <v>606.60000000000014</v>
      </c>
      <c r="C20" s="9">
        <v>110.4</v>
      </c>
      <c r="D20" s="9">
        <v>105.5</v>
      </c>
      <c r="E20" s="9">
        <v>42.600000000000009</v>
      </c>
      <c r="F20" s="9">
        <v>356.7</v>
      </c>
      <c r="G20" s="10">
        <v>12981.700000000003</v>
      </c>
      <c r="H20" s="10">
        <v>8368.6</v>
      </c>
      <c r="I20" s="10">
        <v>0</v>
      </c>
      <c r="J20" s="10">
        <v>8.6</v>
      </c>
      <c r="K20" s="10">
        <v>563.6</v>
      </c>
      <c r="L20" s="10">
        <v>6.9</v>
      </c>
      <c r="M20" s="9">
        <v>1.4000000000000001</v>
      </c>
      <c r="N20" s="9">
        <v>23152.600000000006</v>
      </c>
      <c r="O20" s="13">
        <v>9.1614606662109228</v>
      </c>
      <c r="P20" s="9">
        <v>28.7</v>
      </c>
      <c r="Q20" s="9">
        <v>0.7</v>
      </c>
      <c r="R20" s="9">
        <v>79.3</v>
      </c>
      <c r="S20" s="9">
        <v>1.4000000000000001</v>
      </c>
      <c r="T20" s="9">
        <v>188.9</v>
      </c>
      <c r="U20" s="10">
        <v>4703.9418825999992</v>
      </c>
      <c r="V20" s="10">
        <v>5655.494588399999</v>
      </c>
      <c r="W20" s="10">
        <v>0</v>
      </c>
      <c r="X20" s="10">
        <v>24.5</v>
      </c>
      <c r="Y20" s="10">
        <v>94.899999999999991</v>
      </c>
      <c r="Z20" s="10">
        <v>0.1</v>
      </c>
      <c r="AA20" s="10">
        <v>0</v>
      </c>
      <c r="AB20" s="9">
        <v>10777.936470999999</v>
      </c>
      <c r="AC20" s="12">
        <v>0.4655173272548222</v>
      </c>
      <c r="AD20" s="110">
        <v>1706.7999999999997</v>
      </c>
    </row>
    <row r="21" spans="1:30" ht="10.5">
      <c r="AD21" s="79"/>
    </row>
    <row r="22" spans="1:30" ht="10.5">
      <c r="N22" s="78">
        <f>SUM(N6:N19)</f>
        <v>23152.600000000006</v>
      </c>
      <c r="O22" s="79"/>
      <c r="P22" s="78">
        <f>SUM(P6:P19)</f>
        <v>28.7</v>
      </c>
      <c r="Q22" s="78">
        <f t="shared" ref="Q22:AD22" si="0">SUM(Q6:Q19)</f>
        <v>0.7</v>
      </c>
      <c r="R22" s="78">
        <f t="shared" si="0"/>
        <v>79.3</v>
      </c>
      <c r="S22" s="78">
        <f t="shared" si="0"/>
        <v>1.4000000000000001</v>
      </c>
      <c r="T22" s="78">
        <f t="shared" si="0"/>
        <v>188.9</v>
      </c>
      <c r="U22" s="78">
        <f t="shared" si="0"/>
        <v>4703.9418825999992</v>
      </c>
      <c r="V22" s="78">
        <f t="shared" si="0"/>
        <v>5655.494588399999</v>
      </c>
      <c r="W22" s="78">
        <f t="shared" si="0"/>
        <v>0</v>
      </c>
      <c r="X22" s="78">
        <f t="shared" si="0"/>
        <v>24.5</v>
      </c>
      <c r="Y22" s="78">
        <f t="shared" si="0"/>
        <v>94.899999999999991</v>
      </c>
      <c r="Z22" s="78">
        <f t="shared" si="0"/>
        <v>0.1</v>
      </c>
      <c r="AA22" s="78">
        <f t="shared" si="0"/>
        <v>0</v>
      </c>
      <c r="AB22" s="78">
        <f t="shared" si="0"/>
        <v>10777.936470999999</v>
      </c>
      <c r="AC22" s="79"/>
      <c r="AD22" s="78">
        <f t="shared" si="0"/>
        <v>1706.7999999999997</v>
      </c>
    </row>
    <row r="23" spans="1:30" ht="10.5">
      <c r="AD23" s="79"/>
    </row>
    <row r="24" spans="1:30" ht="11.25">
      <c r="N24" s="77">
        <f>SUM(B20:M20)</f>
        <v>23152.600000000006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E23"/>
  <sheetViews>
    <sheetView workbookViewId="0">
      <selection activeCell="K29" sqref="K29"/>
    </sheetView>
  </sheetViews>
  <sheetFormatPr defaultRowHeight="9"/>
  <cols>
    <col min="2" max="2" width="13.75" customWidth="1"/>
    <col min="3" max="3" width="7" customWidth="1"/>
    <col min="4" max="4" width="8.5" customWidth="1"/>
    <col min="5" max="5" width="10" customWidth="1"/>
    <col min="6" max="6" width="11.75" customWidth="1"/>
    <col min="7" max="7" width="5.25" customWidth="1"/>
    <col min="8" max="9" width="5.75" customWidth="1"/>
    <col min="10" max="10" width="5" customWidth="1"/>
    <col min="11" max="11" width="8" customWidth="1"/>
    <col min="12" max="12" width="6.5" customWidth="1"/>
    <col min="13" max="13" width="11.5" customWidth="1"/>
    <col min="14" max="14" width="16" customWidth="1"/>
    <col min="15" max="15" width="14.25" customWidth="1"/>
    <col min="16" max="16" width="13.25" customWidth="1"/>
    <col min="17" max="17" width="10.5" bestFit="1" customWidth="1"/>
    <col min="18" max="18" width="12" bestFit="1" customWidth="1"/>
    <col min="19" max="19" width="10.5" bestFit="1" customWidth="1"/>
    <col min="20" max="20" width="12" customWidth="1"/>
    <col min="21" max="21" width="12.25" customWidth="1"/>
    <col min="22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21.25" bestFit="1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72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3737.924152251233</v>
      </c>
      <c r="C6" s="9">
        <v>267.17226499999998</v>
      </c>
      <c r="D6" s="9">
        <v>2518.5308562142859</v>
      </c>
      <c r="E6" s="9">
        <v>659.86607752770021</v>
      </c>
      <c r="F6" s="9">
        <v>3988.8785666460208</v>
      </c>
      <c r="G6" s="10">
        <v>53294.010587999976</v>
      </c>
      <c r="H6" s="10">
        <v>11121.984533000003</v>
      </c>
      <c r="I6" s="10">
        <v>0</v>
      </c>
      <c r="J6" s="10">
        <v>26.655014000000001</v>
      </c>
      <c r="K6" s="10">
        <v>1942.55241800001</v>
      </c>
      <c r="L6" s="10">
        <v>642.22753800000055</v>
      </c>
      <c r="M6" s="9">
        <v>43.494785</v>
      </c>
      <c r="N6" s="9">
        <v>78243.296793639238</v>
      </c>
      <c r="O6" s="11">
        <v>-12.317936476124626</v>
      </c>
      <c r="P6" s="9">
        <v>2014.4397023874924</v>
      </c>
      <c r="Q6" s="9">
        <v>80.635949999999994</v>
      </c>
      <c r="R6" s="9">
        <v>1127.0004346968001</v>
      </c>
      <c r="S6" s="9">
        <v>386.80268211200001</v>
      </c>
      <c r="T6" s="9">
        <v>1358.1858079499998</v>
      </c>
      <c r="U6" s="10">
        <v>30919.070385200004</v>
      </c>
      <c r="V6" s="10">
        <v>8852.3417742000001</v>
      </c>
      <c r="W6" s="10">
        <v>0</v>
      </c>
      <c r="X6" s="10">
        <v>0</v>
      </c>
      <c r="Y6" s="10">
        <v>719.87305000000003</v>
      </c>
      <c r="Z6" s="10">
        <v>428.62562349999996</v>
      </c>
      <c r="AA6" s="10">
        <v>47.718299999999999</v>
      </c>
      <c r="AB6" s="9">
        <v>45934.693710046296</v>
      </c>
      <c r="AC6" s="12">
        <v>0.5870751309367187</v>
      </c>
      <c r="AD6" s="79">
        <v>21242.689910999998</v>
      </c>
    </row>
    <row r="7" spans="1:30" ht="12">
      <c r="A7" s="7" t="s">
        <v>22</v>
      </c>
      <c r="B7" s="8">
        <v>386.12799971078846</v>
      </c>
      <c r="C7" s="9">
        <v>9.9303410000000021</v>
      </c>
      <c r="D7" s="9">
        <v>281.47988400000003</v>
      </c>
      <c r="E7" s="9">
        <v>67.55853336940001</v>
      </c>
      <c r="F7" s="9">
        <v>843.79538400000035</v>
      </c>
      <c r="G7" s="10">
        <v>6286.1765519999963</v>
      </c>
      <c r="H7" s="10">
        <v>2060.8155699999998</v>
      </c>
      <c r="I7" s="10">
        <v>352.44039500000002</v>
      </c>
      <c r="J7" s="10">
        <v>-7.4349999999999999E-2</v>
      </c>
      <c r="K7" s="10">
        <v>277.14960100000008</v>
      </c>
      <c r="L7" s="10">
        <v>85.529605000000032</v>
      </c>
      <c r="M7" s="9">
        <v>0</v>
      </c>
      <c r="N7" s="9">
        <v>10650.929515080185</v>
      </c>
      <c r="O7" s="11">
        <v>18.417734171343714</v>
      </c>
      <c r="P7" s="9">
        <v>74.409815000000009</v>
      </c>
      <c r="Q7" s="9">
        <v>1.2460440000000002</v>
      </c>
      <c r="R7" s="9">
        <v>854.18430055226929</v>
      </c>
      <c r="S7" s="9">
        <v>71.409097000000003</v>
      </c>
      <c r="T7" s="9">
        <v>91.939129999000002</v>
      </c>
      <c r="U7" s="10">
        <v>2941.9026989999998</v>
      </c>
      <c r="V7" s="10">
        <v>1775.9473990000001</v>
      </c>
      <c r="W7" s="10">
        <v>49.04</v>
      </c>
      <c r="X7" s="10">
        <v>0</v>
      </c>
      <c r="Y7" s="10">
        <v>118.97904799999999</v>
      </c>
      <c r="Z7" s="10">
        <v>47.956767999999997</v>
      </c>
      <c r="AA7" s="10">
        <v>0</v>
      </c>
      <c r="AB7" s="9">
        <v>6027.0143005512691</v>
      </c>
      <c r="AC7" s="12">
        <v>0.56586744772067865</v>
      </c>
      <c r="AD7" s="79">
        <v>3064.4519420000001</v>
      </c>
    </row>
    <row r="8" spans="1:30" ht="12">
      <c r="A8" s="7" t="s">
        <v>23</v>
      </c>
      <c r="B8" s="8">
        <v>928.89589336660538</v>
      </c>
      <c r="C8" s="9">
        <v>9.1403449999999999</v>
      </c>
      <c r="D8" s="9">
        <v>310.77920078571424</v>
      </c>
      <c r="E8" s="9">
        <v>11.440051</v>
      </c>
      <c r="F8" s="9">
        <v>775.59020499999997</v>
      </c>
      <c r="G8" s="10">
        <v>3998.9303279999999</v>
      </c>
      <c r="H8" s="10">
        <v>1338.6769899999999</v>
      </c>
      <c r="I8" s="10">
        <v>426.80529200000001</v>
      </c>
      <c r="J8" s="10">
        <v>0</v>
      </c>
      <c r="K8" s="10">
        <v>149.06829299999998</v>
      </c>
      <c r="L8" s="10">
        <v>523.87963800000023</v>
      </c>
      <c r="M8" s="9">
        <v>29.231999999999999</v>
      </c>
      <c r="N8" s="9">
        <v>8502.4382361523203</v>
      </c>
      <c r="O8" s="11">
        <v>12.161452304371245</v>
      </c>
      <c r="P8" s="9">
        <v>208.38024579</v>
      </c>
      <c r="Q8" s="9">
        <v>0.25800000000000001</v>
      </c>
      <c r="R8" s="9">
        <v>129.22916346533083</v>
      </c>
      <c r="S8" s="9">
        <v>46.013399999999997</v>
      </c>
      <c r="T8" s="9">
        <v>182.64400840000002</v>
      </c>
      <c r="U8" s="10">
        <v>2061.1523089999991</v>
      </c>
      <c r="V8" s="10">
        <v>1380.7691989999998</v>
      </c>
      <c r="W8" s="10">
        <v>101.74</v>
      </c>
      <c r="X8" s="10">
        <v>0</v>
      </c>
      <c r="Y8" s="10">
        <v>34.300102000000003</v>
      </c>
      <c r="Z8" s="10">
        <v>235.52226099999999</v>
      </c>
      <c r="AA8" s="10">
        <v>0</v>
      </c>
      <c r="AB8" s="9">
        <v>4380.0086886553299</v>
      </c>
      <c r="AC8" s="12">
        <v>0.51514736914307202</v>
      </c>
      <c r="AD8" s="79">
        <v>2774.5496429999998</v>
      </c>
    </row>
    <row r="9" spans="1:30" ht="12">
      <c r="A9" s="7" t="s">
        <v>24</v>
      </c>
      <c r="B9" s="8">
        <v>573.95536117091035</v>
      </c>
      <c r="C9" s="9">
        <v>16.337173</v>
      </c>
      <c r="D9" s="9">
        <v>167.90138999999999</v>
      </c>
      <c r="E9" s="9">
        <v>97.693565314200015</v>
      </c>
      <c r="F9" s="9">
        <v>903.6776890000001</v>
      </c>
      <c r="G9" s="10">
        <v>9064.3078280000045</v>
      </c>
      <c r="H9" s="10">
        <v>2815.2991059999999</v>
      </c>
      <c r="I9" s="10">
        <v>1349.402979</v>
      </c>
      <c r="J9" s="10">
        <v>0</v>
      </c>
      <c r="K9" s="10">
        <v>877.82588399999906</v>
      </c>
      <c r="L9" s="10">
        <v>1418.7279810000005</v>
      </c>
      <c r="M9" s="9">
        <v>73.449349999999995</v>
      </c>
      <c r="N9" s="9">
        <v>17358.578306485117</v>
      </c>
      <c r="O9" s="11">
        <v>22.444636411259978</v>
      </c>
      <c r="P9" s="9">
        <v>153.1923028516054</v>
      </c>
      <c r="Q9" s="9">
        <v>0</v>
      </c>
      <c r="R9" s="9">
        <v>0</v>
      </c>
      <c r="S9" s="9">
        <v>13.081251000000002</v>
      </c>
      <c r="T9" s="9">
        <v>244.44160500000004</v>
      </c>
      <c r="U9" s="10">
        <v>4229.895037199999</v>
      </c>
      <c r="V9" s="10">
        <v>2446.78503</v>
      </c>
      <c r="W9" s="10">
        <v>412.59559999999999</v>
      </c>
      <c r="X9" s="10">
        <v>0</v>
      </c>
      <c r="Y9" s="10">
        <v>350.75936100000001</v>
      </c>
      <c r="Z9" s="10">
        <v>862.20678659780003</v>
      </c>
      <c r="AA9" s="10">
        <v>36.872772999999995</v>
      </c>
      <c r="AB9" s="9">
        <v>8749.8297466494041</v>
      </c>
      <c r="AC9" s="12">
        <v>0.50406373103611213</v>
      </c>
      <c r="AD9" s="79">
        <v>4520.9731030000003</v>
      </c>
    </row>
    <row r="10" spans="1:30" ht="12">
      <c r="A10" s="7" t="s">
        <v>25</v>
      </c>
      <c r="B10" s="8">
        <v>190.33947844527719</v>
      </c>
      <c r="C10" s="9">
        <v>4.6095129999999997</v>
      </c>
      <c r="D10" s="9">
        <v>105.467642</v>
      </c>
      <c r="E10" s="9">
        <v>33.136000000000003</v>
      </c>
      <c r="F10" s="9">
        <v>435.60108900000023</v>
      </c>
      <c r="G10" s="10">
        <v>7493.6940400000021</v>
      </c>
      <c r="H10" s="10">
        <v>2844.6536570000003</v>
      </c>
      <c r="I10" s="10">
        <v>605.72865400000001</v>
      </c>
      <c r="J10" s="10">
        <v>0</v>
      </c>
      <c r="K10" s="10">
        <v>184.26349300000058</v>
      </c>
      <c r="L10" s="10">
        <v>56.370620999999986</v>
      </c>
      <c r="M10" s="9">
        <v>0</v>
      </c>
      <c r="N10" s="9">
        <v>11953.864187445281</v>
      </c>
      <c r="O10" s="14">
        <v>0.72258689713688984</v>
      </c>
      <c r="P10" s="9">
        <v>136.28314522999997</v>
      </c>
      <c r="Q10" s="9">
        <v>0</v>
      </c>
      <c r="R10" s="9">
        <v>38.560903447999998</v>
      </c>
      <c r="S10" s="9">
        <v>0</v>
      </c>
      <c r="T10" s="9">
        <v>354.44783600000005</v>
      </c>
      <c r="U10" s="10">
        <v>3867.3093050000002</v>
      </c>
      <c r="V10" s="10">
        <v>2257.3569950000001</v>
      </c>
      <c r="W10" s="10">
        <v>97.694778999999997</v>
      </c>
      <c r="X10" s="10">
        <v>0</v>
      </c>
      <c r="Y10" s="10">
        <v>29</v>
      </c>
      <c r="Z10" s="10">
        <v>11.985900999999998</v>
      </c>
      <c r="AA10" s="10">
        <v>0</v>
      </c>
      <c r="AB10" s="9">
        <v>6792.6388646780006</v>
      </c>
      <c r="AC10" s="12">
        <v>0.56823791521841682</v>
      </c>
      <c r="AD10" s="79">
        <v>4332.5377820000003</v>
      </c>
    </row>
    <row r="11" spans="1:30" ht="12">
      <c r="A11" s="7" t="s">
        <v>26</v>
      </c>
      <c r="B11" s="8">
        <v>721.63876706162887</v>
      </c>
      <c r="C11" s="9">
        <v>14.836691</v>
      </c>
      <c r="D11" s="9">
        <v>83.702288499999995</v>
      </c>
      <c r="E11" s="9">
        <v>65.50886899999999</v>
      </c>
      <c r="F11" s="9">
        <v>879.16954600000042</v>
      </c>
      <c r="G11" s="10">
        <v>9270.819555000011</v>
      </c>
      <c r="H11" s="10">
        <v>3744.907886</v>
      </c>
      <c r="I11" s="10">
        <v>1777.6959780000002</v>
      </c>
      <c r="J11" s="10">
        <v>12.039263999999999</v>
      </c>
      <c r="K11" s="10">
        <v>513.70618799999988</v>
      </c>
      <c r="L11" s="10">
        <v>169.56179999999995</v>
      </c>
      <c r="M11" s="9">
        <v>173.68764999999999</v>
      </c>
      <c r="N11" s="9">
        <v>17427.274482561639</v>
      </c>
      <c r="O11" s="11">
        <v>16.746129588378157</v>
      </c>
      <c r="P11" s="9">
        <v>246.29237699999999</v>
      </c>
      <c r="Q11" s="9">
        <v>7.337866</v>
      </c>
      <c r="R11" s="9">
        <v>127.15746888000001</v>
      </c>
      <c r="S11" s="9">
        <v>37.017330000000001</v>
      </c>
      <c r="T11" s="9">
        <v>351.31118800000002</v>
      </c>
      <c r="U11" s="10">
        <v>3529.4325299999996</v>
      </c>
      <c r="V11" s="10">
        <v>2878.1623089999998</v>
      </c>
      <c r="W11" s="10">
        <v>832.39316299999996</v>
      </c>
      <c r="X11" s="10">
        <v>0</v>
      </c>
      <c r="Y11" s="10">
        <v>81.805293999999989</v>
      </c>
      <c r="Z11" s="10">
        <v>70.243787000000012</v>
      </c>
      <c r="AA11" s="10">
        <v>107.28838999999999</v>
      </c>
      <c r="AB11" s="9">
        <v>8268.441702879998</v>
      </c>
      <c r="AC11" s="12">
        <v>0.47445409270128269</v>
      </c>
      <c r="AD11" s="79">
        <v>5651.8195939999996</v>
      </c>
    </row>
    <row r="12" spans="1:30" ht="12">
      <c r="A12" s="7" t="s">
        <v>27</v>
      </c>
      <c r="B12" s="8">
        <v>433.71089506963182</v>
      </c>
      <c r="C12" s="9">
        <v>25.080018999999997</v>
      </c>
      <c r="D12" s="9">
        <v>331.20637399999998</v>
      </c>
      <c r="E12" s="9">
        <v>15.398838804000002</v>
      </c>
      <c r="F12" s="9">
        <v>1268.8415973539791</v>
      </c>
      <c r="G12" s="10">
        <v>8385.9001799999969</v>
      </c>
      <c r="H12" s="10">
        <v>2841.3441470000002</v>
      </c>
      <c r="I12" s="10">
        <v>1938.1287900000002</v>
      </c>
      <c r="J12" s="10">
        <v>2.456086</v>
      </c>
      <c r="K12" s="10">
        <v>629.79298399999993</v>
      </c>
      <c r="L12" s="10">
        <v>676.35651899999993</v>
      </c>
      <c r="M12" s="9">
        <v>229.14814999999999</v>
      </c>
      <c r="N12" s="9">
        <v>16777.364580227608</v>
      </c>
      <c r="O12" s="11">
        <v>25.041109242211547</v>
      </c>
      <c r="P12" s="9">
        <v>119.816157709297</v>
      </c>
      <c r="Q12" s="9">
        <v>2.15</v>
      </c>
      <c r="R12" s="9">
        <v>135.71961999999999</v>
      </c>
      <c r="S12" s="9">
        <v>0.59938124999999998</v>
      </c>
      <c r="T12" s="9">
        <v>456.52350565099994</v>
      </c>
      <c r="U12" s="10">
        <v>3226.9455939999998</v>
      </c>
      <c r="V12" s="10">
        <v>2203.0421200000005</v>
      </c>
      <c r="W12" s="10">
        <v>667.25388600000008</v>
      </c>
      <c r="X12" s="10">
        <v>46.444000000000003</v>
      </c>
      <c r="Y12" s="10">
        <v>147.74409199999999</v>
      </c>
      <c r="Z12" s="10">
        <v>267.9594305</v>
      </c>
      <c r="AA12" s="10">
        <v>77.848508999999993</v>
      </c>
      <c r="AB12" s="9">
        <v>7352.0462961102985</v>
      </c>
      <c r="AC12" s="12">
        <v>0.43821222701298407</v>
      </c>
      <c r="AD12" s="79">
        <v>4037.8757070000006</v>
      </c>
    </row>
    <row r="13" spans="1:30" ht="12">
      <c r="A13" s="7" t="s">
        <v>28</v>
      </c>
      <c r="B13" s="8">
        <v>32.58126207273051</v>
      </c>
      <c r="C13" s="9">
        <v>45.153306000000001</v>
      </c>
      <c r="D13" s="9">
        <v>25.179753000000002</v>
      </c>
      <c r="E13" s="9">
        <v>0</v>
      </c>
      <c r="F13" s="9">
        <v>270.64622099999997</v>
      </c>
      <c r="G13" s="10">
        <v>2252.0829299999996</v>
      </c>
      <c r="H13" s="10">
        <v>816.78976599999999</v>
      </c>
      <c r="I13" s="10">
        <v>385.00065599999999</v>
      </c>
      <c r="J13" s="10">
        <v>0</v>
      </c>
      <c r="K13" s="10">
        <v>108.05039199999999</v>
      </c>
      <c r="L13" s="10">
        <v>122.10434899999997</v>
      </c>
      <c r="M13" s="9">
        <v>0</v>
      </c>
      <c r="N13" s="9">
        <v>4057.5886350727305</v>
      </c>
      <c r="O13" s="11">
        <v>20.902856659113333</v>
      </c>
      <c r="P13" s="9">
        <v>0</v>
      </c>
      <c r="Q13" s="9">
        <v>5.3807999999999998</v>
      </c>
      <c r="R13" s="9">
        <v>24.444800000000001</v>
      </c>
      <c r="S13" s="9">
        <v>0</v>
      </c>
      <c r="T13" s="9">
        <v>154.70441500000007</v>
      </c>
      <c r="U13" s="10">
        <v>912.36043300000006</v>
      </c>
      <c r="V13" s="10">
        <v>594.08696599999996</v>
      </c>
      <c r="W13" s="10">
        <v>116.158</v>
      </c>
      <c r="X13" s="10">
        <v>0</v>
      </c>
      <c r="Y13" s="10">
        <v>68.5</v>
      </c>
      <c r="Z13" s="10">
        <v>87.989198999999999</v>
      </c>
      <c r="AA13" s="10">
        <v>0</v>
      </c>
      <c r="AB13" s="9">
        <v>1963.624613</v>
      </c>
      <c r="AC13" s="12">
        <v>0.4839388093773096</v>
      </c>
      <c r="AD13" s="79">
        <v>1123.963927</v>
      </c>
    </row>
    <row r="14" spans="1:30" ht="12">
      <c r="A14" s="7" t="s">
        <v>29</v>
      </c>
      <c r="B14" s="8">
        <v>246.53646177512039</v>
      </c>
      <c r="C14" s="9">
        <v>15.963273999999998</v>
      </c>
      <c r="D14" s="9">
        <v>106.40001400000001</v>
      </c>
      <c r="E14" s="9">
        <v>0</v>
      </c>
      <c r="F14" s="9">
        <v>714.81603599999971</v>
      </c>
      <c r="G14" s="10">
        <v>6748.4305060000006</v>
      </c>
      <c r="H14" s="10">
        <v>3108.1060079999997</v>
      </c>
      <c r="I14" s="10">
        <v>1648.67606</v>
      </c>
      <c r="J14" s="10">
        <v>0</v>
      </c>
      <c r="K14" s="10">
        <v>340.56281300000046</v>
      </c>
      <c r="L14" s="10">
        <v>126.58386799999995</v>
      </c>
      <c r="M14" s="9">
        <v>0</v>
      </c>
      <c r="N14" s="9">
        <v>13056.07504077512</v>
      </c>
      <c r="O14" s="11">
        <v>46.593623707672435</v>
      </c>
      <c r="P14" s="9">
        <v>78.176843640000001</v>
      </c>
      <c r="Q14" s="9">
        <v>0.75</v>
      </c>
      <c r="R14" s="9">
        <v>41.264679999999998</v>
      </c>
      <c r="S14" s="9">
        <v>0</v>
      </c>
      <c r="T14" s="9">
        <v>231.26861900000003</v>
      </c>
      <c r="U14" s="10">
        <v>2595.5877760000003</v>
      </c>
      <c r="V14" s="10">
        <v>1870.016404</v>
      </c>
      <c r="W14" s="10">
        <v>661.40480000000002</v>
      </c>
      <c r="X14" s="10">
        <v>0</v>
      </c>
      <c r="Y14" s="10">
        <v>89.05</v>
      </c>
      <c r="Z14" s="10">
        <v>39.005371999999994</v>
      </c>
      <c r="AA14" s="10">
        <v>0</v>
      </c>
      <c r="AB14" s="9">
        <v>5606.5244946400007</v>
      </c>
      <c r="AC14" s="12">
        <v>0.42941883200965042</v>
      </c>
      <c r="AD14" s="79">
        <v>3759.0243019999998</v>
      </c>
    </row>
    <row r="15" spans="1:30" ht="12">
      <c r="A15" s="7" t="s">
        <v>30</v>
      </c>
      <c r="B15" s="8">
        <v>980.76194838928154</v>
      </c>
      <c r="C15" s="9">
        <v>17.814097</v>
      </c>
      <c r="D15" s="9">
        <v>419.69694700000008</v>
      </c>
      <c r="E15" s="9">
        <v>0.02</v>
      </c>
      <c r="F15" s="9">
        <v>1104.1405649999997</v>
      </c>
      <c r="G15" s="10">
        <v>4690.0497270000014</v>
      </c>
      <c r="H15" s="10">
        <v>1610.544277</v>
      </c>
      <c r="I15" s="10">
        <v>550.83807000000002</v>
      </c>
      <c r="J15" s="10">
        <v>0</v>
      </c>
      <c r="K15" s="10">
        <v>238.30037199999998</v>
      </c>
      <c r="L15" s="10">
        <v>163.74894899999998</v>
      </c>
      <c r="M15" s="9">
        <v>0</v>
      </c>
      <c r="N15" s="9">
        <v>9775.9149523892829</v>
      </c>
      <c r="O15" s="11">
        <v>35.289164454071219</v>
      </c>
      <c r="P15" s="9">
        <v>299.29864620000001</v>
      </c>
      <c r="Q15" s="9">
        <v>1.7305999999999999</v>
      </c>
      <c r="R15" s="9">
        <v>4.0816620655000007</v>
      </c>
      <c r="S15" s="9">
        <v>0.192</v>
      </c>
      <c r="T15" s="9">
        <v>442.2252079999999</v>
      </c>
      <c r="U15" s="10">
        <v>2010.4439745999996</v>
      </c>
      <c r="V15" s="10">
        <v>1032.1825558</v>
      </c>
      <c r="W15" s="10">
        <v>99.38</v>
      </c>
      <c r="X15" s="10">
        <v>0</v>
      </c>
      <c r="Y15" s="10">
        <v>28.86</v>
      </c>
      <c r="Z15" s="10">
        <v>36.944091</v>
      </c>
      <c r="AA15" s="10">
        <v>0</v>
      </c>
      <c r="AB15" s="9">
        <v>3955.3387376654996</v>
      </c>
      <c r="AC15" s="12">
        <v>0.40460036292549728</v>
      </c>
      <c r="AD15" s="79">
        <v>2137.8526230000002</v>
      </c>
    </row>
    <row r="16" spans="1:30" ht="12">
      <c r="A16" s="7" t="s">
        <v>31</v>
      </c>
      <c r="B16" s="8">
        <v>172.98156763350261</v>
      </c>
      <c r="C16" s="9">
        <v>4.1868030000000003</v>
      </c>
      <c r="D16" s="9">
        <v>33.838900000000002</v>
      </c>
      <c r="E16" s="9">
        <v>57.091360999999999</v>
      </c>
      <c r="F16" s="9">
        <v>483.00383799999992</v>
      </c>
      <c r="G16" s="10">
        <v>5993.8152329999884</v>
      </c>
      <c r="H16" s="10">
        <v>2278.4265789999999</v>
      </c>
      <c r="I16" s="10">
        <v>1700.0457600000002</v>
      </c>
      <c r="J16" s="10">
        <v>13.3</v>
      </c>
      <c r="K16" s="10">
        <v>319.14068700000036</v>
      </c>
      <c r="L16" s="10">
        <v>242.02291000000019</v>
      </c>
      <c r="M16" s="9">
        <v>0</v>
      </c>
      <c r="N16" s="9">
        <v>11297.853638633491</v>
      </c>
      <c r="O16" s="11">
        <v>34.562480489756851</v>
      </c>
      <c r="P16" s="9">
        <v>11.127804999999999</v>
      </c>
      <c r="Q16" s="9">
        <v>6.2E-2</v>
      </c>
      <c r="R16" s="9">
        <v>81.829991241399995</v>
      </c>
      <c r="S16" s="9">
        <v>13.898099999999999</v>
      </c>
      <c r="T16" s="9">
        <v>107.466342</v>
      </c>
      <c r="U16" s="10">
        <v>2436.1926680000001</v>
      </c>
      <c r="V16" s="10">
        <v>1741.943822</v>
      </c>
      <c r="W16" s="10">
        <v>1106.1477199999999</v>
      </c>
      <c r="X16" s="10">
        <v>0</v>
      </c>
      <c r="Y16" s="10">
        <v>51.65</v>
      </c>
      <c r="Z16" s="10">
        <v>89.720479999999981</v>
      </c>
      <c r="AA16" s="10">
        <v>4.9800000000000004</v>
      </c>
      <c r="AB16" s="9">
        <v>5645.0189282413994</v>
      </c>
      <c r="AC16" s="12">
        <v>0.49965410323054787</v>
      </c>
      <c r="AD16" s="79">
        <v>4158.2088620000004</v>
      </c>
    </row>
    <row r="17" spans="1:31" ht="12">
      <c r="A17" s="7" t="s">
        <v>32</v>
      </c>
      <c r="B17" s="8">
        <v>190.03515874064243</v>
      </c>
      <c r="C17" s="9">
        <v>18.266987000000004</v>
      </c>
      <c r="D17" s="9">
        <v>7.7943880000000005</v>
      </c>
      <c r="E17" s="9">
        <v>17.689698999999997</v>
      </c>
      <c r="F17" s="9">
        <v>287.91580199999993</v>
      </c>
      <c r="G17" s="10">
        <v>3818.1528049999997</v>
      </c>
      <c r="H17" s="10">
        <v>1516.9039990000001</v>
      </c>
      <c r="I17" s="10">
        <v>0</v>
      </c>
      <c r="J17" s="10">
        <v>-2.6261000000000003E-2</v>
      </c>
      <c r="K17" s="10">
        <v>141.45141200000012</v>
      </c>
      <c r="L17" s="10">
        <v>322.20243800000003</v>
      </c>
      <c r="M17" s="9">
        <v>0</v>
      </c>
      <c r="N17" s="9">
        <v>6320.3864277406428</v>
      </c>
      <c r="O17" s="11">
        <v>18.471097432056727</v>
      </c>
      <c r="P17" s="9">
        <v>247.16186134</v>
      </c>
      <c r="Q17" s="9">
        <v>0.3</v>
      </c>
      <c r="R17" s="9">
        <v>10.341818111999999</v>
      </c>
      <c r="S17" s="9">
        <v>0</v>
      </c>
      <c r="T17" s="9">
        <v>55.008526000000003</v>
      </c>
      <c r="U17" s="10">
        <v>1452.2371790000002</v>
      </c>
      <c r="V17" s="10">
        <v>989.99994499999991</v>
      </c>
      <c r="W17" s="10">
        <v>0</v>
      </c>
      <c r="X17" s="10">
        <v>0</v>
      </c>
      <c r="Y17" s="10">
        <v>191.25421900000001</v>
      </c>
      <c r="Z17" s="10">
        <v>247.47712340219999</v>
      </c>
      <c r="AA17" s="10">
        <v>0</v>
      </c>
      <c r="AB17" s="9">
        <v>3193.7806718542001</v>
      </c>
      <c r="AC17" s="12">
        <v>0.50531414627378812</v>
      </c>
      <c r="AD17" s="79">
        <v>2179.718523</v>
      </c>
    </row>
    <row r="18" spans="1:31" ht="12">
      <c r="A18" s="7" t="s">
        <v>33</v>
      </c>
      <c r="B18" s="8">
        <v>144.16600200000002</v>
      </c>
      <c r="C18" s="9">
        <v>25.735389000000005</v>
      </c>
      <c r="D18" s="9">
        <v>256.22418849999997</v>
      </c>
      <c r="E18" s="9">
        <v>3.3881919999999996</v>
      </c>
      <c r="F18" s="9">
        <v>680.32904299999973</v>
      </c>
      <c r="G18" s="10">
        <v>4505.4128199999986</v>
      </c>
      <c r="H18" s="10">
        <v>1677.464743</v>
      </c>
      <c r="I18" s="10">
        <v>697.99100700000008</v>
      </c>
      <c r="J18" s="10">
        <v>7</v>
      </c>
      <c r="K18" s="10">
        <v>405.93727100000024</v>
      </c>
      <c r="L18" s="10">
        <v>360.76142499999997</v>
      </c>
      <c r="M18" s="9">
        <v>0</v>
      </c>
      <c r="N18" s="9">
        <v>8764.4100804999998</v>
      </c>
      <c r="O18" s="11">
        <v>8.5190061906467385</v>
      </c>
      <c r="P18" s="9">
        <v>345.16195785160556</v>
      </c>
      <c r="Q18" s="9">
        <v>0.32429999999999998</v>
      </c>
      <c r="R18" s="9">
        <v>111.34746760420001</v>
      </c>
      <c r="S18" s="9">
        <v>0</v>
      </c>
      <c r="T18" s="9">
        <v>189.139084</v>
      </c>
      <c r="U18" s="10">
        <v>1864.1968179999997</v>
      </c>
      <c r="V18" s="10">
        <v>1099.3165739999999</v>
      </c>
      <c r="W18" s="10">
        <v>157.13035599999998</v>
      </c>
      <c r="X18" s="10">
        <v>0</v>
      </c>
      <c r="Y18" s="10">
        <v>114.96</v>
      </c>
      <c r="Z18" s="10">
        <v>194.37447499999999</v>
      </c>
      <c r="AA18" s="10">
        <v>0</v>
      </c>
      <c r="AB18" s="9">
        <v>4075.9510324558055</v>
      </c>
      <c r="AC18" s="12">
        <v>0.46505708827162467</v>
      </c>
      <c r="AD18" s="79">
        <v>2383.2068530000001</v>
      </c>
    </row>
    <row r="19" spans="1:31" ht="12">
      <c r="A19" s="7" t="s">
        <v>34</v>
      </c>
      <c r="B19" s="8">
        <v>27.6495963126</v>
      </c>
      <c r="C19" s="9">
        <v>4.9823799999999991</v>
      </c>
      <c r="D19" s="9">
        <v>0</v>
      </c>
      <c r="E19" s="9">
        <v>0.18740816400000002</v>
      </c>
      <c r="F19" s="9">
        <v>361.60463300000004</v>
      </c>
      <c r="G19" s="10">
        <v>2327.4550149999991</v>
      </c>
      <c r="H19" s="10">
        <v>898.33896299999992</v>
      </c>
      <c r="I19" s="10">
        <v>62.82</v>
      </c>
      <c r="J19" s="10">
        <v>0</v>
      </c>
      <c r="K19" s="10">
        <v>40.501944999999999</v>
      </c>
      <c r="L19" s="10">
        <v>18.391959</v>
      </c>
      <c r="M19" s="9">
        <v>0</v>
      </c>
      <c r="N19" s="9">
        <v>3741.931899476599</v>
      </c>
      <c r="O19" s="11">
        <v>36.34431786917807</v>
      </c>
      <c r="P19" s="9">
        <v>14.15</v>
      </c>
      <c r="Q19" s="9">
        <v>0</v>
      </c>
      <c r="R19" s="9">
        <v>0</v>
      </c>
      <c r="S19" s="9">
        <v>0</v>
      </c>
      <c r="T19" s="9">
        <v>104.54565400000003</v>
      </c>
      <c r="U19" s="10">
        <v>717.34218599999997</v>
      </c>
      <c r="V19" s="10">
        <v>337.70253700000001</v>
      </c>
      <c r="W19" s="10">
        <v>5.7</v>
      </c>
      <c r="X19" s="10">
        <v>0</v>
      </c>
      <c r="Y19" s="10">
        <v>0.70989999999999998</v>
      </c>
      <c r="Z19" s="10">
        <v>14.383428</v>
      </c>
      <c r="AA19" s="10">
        <v>0</v>
      </c>
      <c r="AB19" s="9">
        <v>1194.5337050000003</v>
      </c>
      <c r="AC19" s="12">
        <v>0.31922914074601011</v>
      </c>
      <c r="AD19" s="79">
        <v>1132.8061009999999</v>
      </c>
    </row>
    <row r="20" spans="1:31" ht="12">
      <c r="A20" s="7" t="s">
        <v>18</v>
      </c>
      <c r="B20" s="9">
        <v>8767.3045439999514</v>
      </c>
      <c r="C20" s="9">
        <v>479.20858299999998</v>
      </c>
      <c r="D20" s="9">
        <v>4648.2018260000004</v>
      </c>
      <c r="E20" s="9">
        <v>1028.9785951793001</v>
      </c>
      <c r="F20" s="9">
        <v>12998.010215</v>
      </c>
      <c r="G20" s="10">
        <v>128129.23810699998</v>
      </c>
      <c r="H20" s="10">
        <v>38674.256224000004</v>
      </c>
      <c r="I20" s="10">
        <v>11495.573641000001</v>
      </c>
      <c r="J20" s="10">
        <v>61.349753</v>
      </c>
      <c r="K20" s="10">
        <v>6168.3037530000092</v>
      </c>
      <c r="L20" s="10">
        <v>4928.4696000000013</v>
      </c>
      <c r="M20" s="9">
        <v>549.01193499999999</v>
      </c>
      <c r="N20" s="9">
        <v>217927.9067761793</v>
      </c>
      <c r="O20" s="13">
        <v>6.701860692935413</v>
      </c>
      <c r="P20" s="9">
        <v>3947.8908600000004</v>
      </c>
      <c r="Q20" s="9">
        <v>100.17555999999998</v>
      </c>
      <c r="R20" s="9">
        <v>2685.1623100655006</v>
      </c>
      <c r="S20" s="9">
        <v>569.01324136200003</v>
      </c>
      <c r="T20" s="9">
        <v>4323.8509290000011</v>
      </c>
      <c r="U20" s="10">
        <v>62764.068894000004</v>
      </c>
      <c r="V20" s="10">
        <v>29459.653630000004</v>
      </c>
      <c r="W20" s="10">
        <v>4306.6383039999992</v>
      </c>
      <c r="X20" s="10">
        <v>46.444000000000003</v>
      </c>
      <c r="Y20" s="10">
        <v>2027.445066</v>
      </c>
      <c r="Z20" s="10">
        <v>2634.394726</v>
      </c>
      <c r="AA20" s="10">
        <v>274.70797199999998</v>
      </c>
      <c r="AB20" s="9">
        <v>113139.44549242751</v>
      </c>
      <c r="AC20" s="12">
        <v>0.51915996976296508</v>
      </c>
      <c r="AD20" s="79">
        <v>62499.678872999997</v>
      </c>
    </row>
    <row r="22" spans="1:31" ht="10.5">
      <c r="N22" s="78">
        <f>SUM(N6:N19)</f>
        <v>217927.9067761793</v>
      </c>
      <c r="O22" s="79"/>
      <c r="P22" s="78">
        <f>SUM(P6:P19)</f>
        <v>3947.8908600000004</v>
      </c>
      <c r="Q22" s="78">
        <f t="shared" ref="Q22:AD22" si="0">SUM(Q6:Q19)</f>
        <v>100.17555999999998</v>
      </c>
      <c r="R22" s="78">
        <f t="shared" si="0"/>
        <v>2685.1623100655006</v>
      </c>
      <c r="S22" s="78">
        <f t="shared" si="0"/>
        <v>569.01324136200003</v>
      </c>
      <c r="T22" s="78">
        <f t="shared" si="0"/>
        <v>4323.8509290000011</v>
      </c>
      <c r="U22" s="78">
        <f t="shared" si="0"/>
        <v>62764.068894000004</v>
      </c>
      <c r="V22" s="78">
        <f t="shared" si="0"/>
        <v>29459.653630000004</v>
      </c>
      <c r="W22" s="78">
        <f t="shared" si="0"/>
        <v>4306.6383039999992</v>
      </c>
      <c r="X22" s="78">
        <f t="shared" si="0"/>
        <v>46.444000000000003</v>
      </c>
      <c r="Y22" s="78">
        <f t="shared" si="0"/>
        <v>2027.445066</v>
      </c>
      <c r="Z22" s="78">
        <f t="shared" si="0"/>
        <v>2634.394726</v>
      </c>
      <c r="AA22" s="78">
        <f t="shared" si="0"/>
        <v>274.70797199999998</v>
      </c>
      <c r="AB22" s="78">
        <f t="shared" si="0"/>
        <v>113139.44549242751</v>
      </c>
      <c r="AC22" s="79"/>
      <c r="AD22" s="78">
        <f t="shared" si="0"/>
        <v>62499.678872999997</v>
      </c>
      <c r="AE22" s="79"/>
    </row>
    <row r="23" spans="1:31" ht="10.5">
      <c r="N23" s="78">
        <f>SUM(B20:M20)</f>
        <v>217927.90677617924</v>
      </c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E24"/>
  <sheetViews>
    <sheetView topLeftCell="A3" workbookViewId="0">
      <selection activeCell="N30" sqref="N30"/>
    </sheetView>
  </sheetViews>
  <sheetFormatPr defaultRowHeight="10.5"/>
  <cols>
    <col min="1" max="1" width="11.25" customWidth="1"/>
    <col min="2" max="2" width="13" customWidth="1"/>
    <col min="3" max="3" width="6" customWidth="1"/>
    <col min="4" max="5" width="5.25" customWidth="1"/>
    <col min="6" max="6" width="4" customWidth="1"/>
    <col min="7" max="7" width="8.25" customWidth="1"/>
    <col min="8" max="8" width="4.75" customWidth="1"/>
    <col min="9" max="9" width="4" customWidth="1"/>
    <col min="10" max="10" width="5.25" customWidth="1"/>
    <col min="11" max="11" width="6.75" customWidth="1"/>
    <col min="12" max="12" width="7.25" customWidth="1"/>
    <col min="13" max="13" width="8.75" customWidth="1"/>
    <col min="14" max="14" width="20.25" customWidth="1"/>
    <col min="15" max="15" width="14.25" customWidth="1"/>
    <col min="16" max="16" width="15.25" customWidth="1"/>
    <col min="17" max="17" width="10.5" bestFit="1" customWidth="1"/>
    <col min="18" max="18" width="12" bestFit="1" customWidth="1"/>
    <col min="19" max="19" width="10.5" bestFit="1" customWidth="1"/>
    <col min="20" max="20" width="14" bestFit="1" customWidth="1"/>
    <col min="21" max="22" width="15.75" bestFit="1" customWidth="1"/>
    <col min="23" max="23" width="15.5" customWidth="1"/>
    <col min="24" max="24" width="12" bestFit="1" customWidth="1"/>
    <col min="25" max="25" width="15.5" customWidth="1"/>
    <col min="26" max="27" width="16.25" customWidth="1"/>
    <col min="28" max="29" width="17" customWidth="1"/>
    <col min="30" max="30" width="15.75" style="79" bestFit="1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110"/>
    </row>
    <row r="5" spans="1:30" ht="72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110" t="s">
        <v>189</v>
      </c>
    </row>
    <row r="6" spans="1:30" ht="12">
      <c r="A6" s="7" t="s">
        <v>21</v>
      </c>
      <c r="B6" s="8">
        <v>4273.664119</v>
      </c>
      <c r="C6" s="9">
        <v>499.57271800000001</v>
      </c>
      <c r="D6" s="9">
        <v>6477.9131530000004</v>
      </c>
      <c r="E6" s="9">
        <v>378.78152699999998</v>
      </c>
      <c r="F6" s="9">
        <v>6362.5089590000007</v>
      </c>
      <c r="G6" s="10">
        <v>117465.49299300002</v>
      </c>
      <c r="H6" s="10">
        <v>34848.711823999998</v>
      </c>
      <c r="I6" s="10">
        <v>51.465001000000001</v>
      </c>
      <c r="J6" s="10">
        <v>20594.409647</v>
      </c>
      <c r="K6" s="10">
        <v>4013.4433349999999</v>
      </c>
      <c r="L6" s="10">
        <v>607.37390900000003</v>
      </c>
      <c r="M6" s="9">
        <v>792.30172800000003</v>
      </c>
      <c r="N6" s="9">
        <v>196365.638913</v>
      </c>
      <c r="O6" s="11">
        <v>15.222860070743316</v>
      </c>
      <c r="P6" s="9">
        <v>1349.1965600000001</v>
      </c>
      <c r="Q6" s="9">
        <v>86.299519000000004</v>
      </c>
      <c r="R6" s="9">
        <v>1638.3868160000002</v>
      </c>
      <c r="S6" s="9">
        <v>46.812578999999999</v>
      </c>
      <c r="T6" s="9">
        <v>2856.7415500000002</v>
      </c>
      <c r="U6" s="10">
        <v>52005.832048999997</v>
      </c>
      <c r="V6" s="10">
        <v>23252.951482999997</v>
      </c>
      <c r="W6" s="10">
        <v>4.8001139999999998</v>
      </c>
      <c r="X6" s="10">
        <v>6084.1597410000004</v>
      </c>
      <c r="Y6" s="10">
        <v>467.60475100000002</v>
      </c>
      <c r="Z6" s="10">
        <v>526.69167700000003</v>
      </c>
      <c r="AA6" s="10">
        <v>55.185371999999994</v>
      </c>
      <c r="AB6" s="9">
        <v>88374.662210999988</v>
      </c>
      <c r="AC6" s="12">
        <v>0.45005156044716393</v>
      </c>
      <c r="AD6" s="110">
        <v>57616.744995999994</v>
      </c>
    </row>
    <row r="7" spans="1:30" ht="12">
      <c r="A7" s="7" t="s">
        <v>22</v>
      </c>
      <c r="B7" s="8">
        <v>368.043879</v>
      </c>
      <c r="C7" s="9">
        <v>164.60146</v>
      </c>
      <c r="D7" s="9">
        <v>114.11989399999999</v>
      </c>
      <c r="E7" s="9">
        <v>256.49943100000002</v>
      </c>
      <c r="F7" s="9">
        <v>695.86751500000003</v>
      </c>
      <c r="G7" s="10">
        <v>17325.108829000001</v>
      </c>
      <c r="H7" s="10">
        <v>5683.0764830000007</v>
      </c>
      <c r="I7" s="10">
        <v>0.18</v>
      </c>
      <c r="J7" s="10">
        <v>3363.0193640000002</v>
      </c>
      <c r="K7" s="10">
        <v>610.72191900000007</v>
      </c>
      <c r="L7" s="10">
        <v>125.196597</v>
      </c>
      <c r="M7" s="9">
        <v>236.42780200000001</v>
      </c>
      <c r="N7" s="9">
        <v>28942.863172999998</v>
      </c>
      <c r="O7" s="11">
        <v>23.626996294582892</v>
      </c>
      <c r="P7" s="9">
        <v>41.048315000000002</v>
      </c>
      <c r="Q7" s="9">
        <v>24.233550000000001</v>
      </c>
      <c r="R7" s="9">
        <v>27.673911</v>
      </c>
      <c r="S7" s="9">
        <v>230.183246</v>
      </c>
      <c r="T7" s="9">
        <v>411.75537200000002</v>
      </c>
      <c r="U7" s="10">
        <v>7417.5257220000003</v>
      </c>
      <c r="V7" s="10">
        <v>4799.7532310000006</v>
      </c>
      <c r="W7" s="10">
        <v>4.4728570000000003</v>
      </c>
      <c r="X7" s="10">
        <v>352.691711</v>
      </c>
      <c r="Y7" s="10">
        <v>80.432183999999992</v>
      </c>
      <c r="Z7" s="10">
        <v>50.023001000000001</v>
      </c>
      <c r="AA7" s="10">
        <v>0.67962199999999995</v>
      </c>
      <c r="AB7" s="9">
        <v>13440.472721999999</v>
      </c>
      <c r="AC7" s="12">
        <v>0.46437951358379242</v>
      </c>
      <c r="AD7" s="110">
        <v>11233.788135999999</v>
      </c>
    </row>
    <row r="8" spans="1:30" ht="12">
      <c r="A8" s="7" t="s">
        <v>23</v>
      </c>
      <c r="B8" s="8">
        <v>518.78107399999999</v>
      </c>
      <c r="C8" s="9">
        <v>33.712274999999998</v>
      </c>
      <c r="D8" s="9">
        <v>193.01880299999999</v>
      </c>
      <c r="E8" s="9">
        <v>217.59601899999998</v>
      </c>
      <c r="F8" s="9">
        <v>383.62319100000002</v>
      </c>
      <c r="G8" s="10">
        <v>14515.980712</v>
      </c>
      <c r="H8" s="10">
        <v>4926.9735009999995</v>
      </c>
      <c r="I8" s="10">
        <v>0</v>
      </c>
      <c r="J8" s="10">
        <v>2364.1638980000002</v>
      </c>
      <c r="K8" s="10">
        <v>442.51576600000004</v>
      </c>
      <c r="L8" s="10">
        <v>193.79129</v>
      </c>
      <c r="M8" s="9">
        <v>285.30956600000002</v>
      </c>
      <c r="N8" s="9">
        <v>24075.466095</v>
      </c>
      <c r="O8" s="11">
        <v>15.488491915032032</v>
      </c>
      <c r="P8" s="9">
        <v>287.62485699999996</v>
      </c>
      <c r="Q8" s="9">
        <v>30.729040000000001</v>
      </c>
      <c r="R8" s="9">
        <v>49.180143999999999</v>
      </c>
      <c r="S8" s="9">
        <v>39.936790000000002</v>
      </c>
      <c r="T8" s="9">
        <v>273.38128900000004</v>
      </c>
      <c r="U8" s="10">
        <v>6354.4160570000013</v>
      </c>
      <c r="V8" s="10">
        <v>4437.6807099999996</v>
      </c>
      <c r="W8" s="10">
        <v>1.2729000000000001E-2</v>
      </c>
      <c r="X8" s="10">
        <v>221.85845</v>
      </c>
      <c r="Y8" s="10">
        <v>33.397746000000005</v>
      </c>
      <c r="Z8" s="10">
        <v>67.536070999999993</v>
      </c>
      <c r="AA8" s="10">
        <v>1.2335579999999999</v>
      </c>
      <c r="AB8" s="9">
        <v>11796.987441000003</v>
      </c>
      <c r="AC8" s="12">
        <v>0.49000037608617697</v>
      </c>
      <c r="AD8" s="110">
        <v>10872.450929000001</v>
      </c>
    </row>
    <row r="9" spans="1:30" ht="12">
      <c r="A9" s="7" t="s">
        <v>24</v>
      </c>
      <c r="B9" s="8">
        <v>474.56301799999994</v>
      </c>
      <c r="C9" s="9">
        <v>12.596394999999999</v>
      </c>
      <c r="D9" s="9">
        <v>19.139779999999998</v>
      </c>
      <c r="E9" s="9">
        <v>178.94265100000001</v>
      </c>
      <c r="F9" s="9">
        <v>502.74405999999999</v>
      </c>
      <c r="G9" s="10">
        <v>13521.359442999998</v>
      </c>
      <c r="H9" s="10">
        <v>4532.5333019999998</v>
      </c>
      <c r="I9" s="10">
        <v>0</v>
      </c>
      <c r="J9" s="10">
        <v>0.90720000000000001</v>
      </c>
      <c r="K9" s="10">
        <v>334.73561800000004</v>
      </c>
      <c r="L9" s="10">
        <v>34.388880999999998</v>
      </c>
      <c r="M9" s="9">
        <v>147.21759</v>
      </c>
      <c r="N9" s="9">
        <v>19759.127937999998</v>
      </c>
      <c r="O9" s="11">
        <v>24.13584144429899</v>
      </c>
      <c r="P9" s="9">
        <v>338.60451499999999</v>
      </c>
      <c r="Q9" s="9">
        <v>0.25118000000000001</v>
      </c>
      <c r="R9" s="9">
        <v>3.653524</v>
      </c>
      <c r="S9" s="9">
        <v>20.371694000000002</v>
      </c>
      <c r="T9" s="9">
        <v>165.312963</v>
      </c>
      <c r="U9" s="10">
        <v>5222.3455689999992</v>
      </c>
      <c r="V9" s="10">
        <v>2865.0811440000002</v>
      </c>
      <c r="W9" s="10">
        <v>6.9299999999999995E-3</v>
      </c>
      <c r="X9" s="10">
        <v>0</v>
      </c>
      <c r="Y9" s="10">
        <v>16.52814</v>
      </c>
      <c r="Z9" s="10">
        <v>15.782851999999998</v>
      </c>
      <c r="AA9" s="10">
        <v>3.5985489999999998</v>
      </c>
      <c r="AB9" s="9">
        <v>8651.5370600000006</v>
      </c>
      <c r="AC9" s="12">
        <v>0.43785014638028108</v>
      </c>
      <c r="AD9" s="110">
        <v>9425.0131230000006</v>
      </c>
    </row>
    <row r="10" spans="1:30" ht="12">
      <c r="A10" s="7" t="s">
        <v>25</v>
      </c>
      <c r="B10" s="8">
        <v>85.65666800000001</v>
      </c>
      <c r="C10" s="9">
        <v>29.05612</v>
      </c>
      <c r="D10" s="9">
        <v>16</v>
      </c>
      <c r="E10" s="9">
        <v>0.71478699999999995</v>
      </c>
      <c r="F10" s="9">
        <v>384.86652400000003</v>
      </c>
      <c r="G10" s="10">
        <v>14116.159276000002</v>
      </c>
      <c r="H10" s="10">
        <v>4997.0222670000003</v>
      </c>
      <c r="I10" s="10">
        <v>43.200001</v>
      </c>
      <c r="J10" s="10">
        <v>0</v>
      </c>
      <c r="K10" s="10">
        <v>508.15526699999998</v>
      </c>
      <c r="L10" s="10">
        <v>24.127707999999998</v>
      </c>
      <c r="M10" s="9">
        <v>0</v>
      </c>
      <c r="N10" s="9">
        <v>20204.958618000004</v>
      </c>
      <c r="O10" s="14">
        <v>16.014636977464079</v>
      </c>
      <c r="P10" s="9">
        <v>23.878642000000003</v>
      </c>
      <c r="Q10" s="9">
        <v>1.706655</v>
      </c>
      <c r="R10" s="9">
        <v>0.14163499999999998</v>
      </c>
      <c r="S10" s="9">
        <v>2.7526999999999999E-2</v>
      </c>
      <c r="T10" s="9">
        <v>445.21673600000003</v>
      </c>
      <c r="U10" s="10">
        <v>6428.3296070000006</v>
      </c>
      <c r="V10" s="10">
        <v>3517.9095189999998</v>
      </c>
      <c r="W10" s="10">
        <v>0.60352099999999997</v>
      </c>
      <c r="X10" s="10">
        <v>0</v>
      </c>
      <c r="Y10" s="10">
        <v>115.925296</v>
      </c>
      <c r="Z10" s="10">
        <v>35.359532999999999</v>
      </c>
      <c r="AA10" s="10">
        <v>1.1138520000000001</v>
      </c>
      <c r="AB10" s="9">
        <v>10570.212523</v>
      </c>
      <c r="AC10" s="12">
        <v>0.52314942697201605</v>
      </c>
      <c r="AD10" s="110">
        <v>9899.7993170000009</v>
      </c>
    </row>
    <row r="11" spans="1:30" ht="12">
      <c r="A11" s="7" t="s">
        <v>26</v>
      </c>
      <c r="B11" s="8">
        <v>403.51049599999999</v>
      </c>
      <c r="C11" s="9">
        <v>25.942879000000001</v>
      </c>
      <c r="D11" s="9">
        <v>15.560107</v>
      </c>
      <c r="E11" s="9">
        <v>139.258644</v>
      </c>
      <c r="F11" s="9">
        <v>608.35694000000001</v>
      </c>
      <c r="G11" s="10">
        <v>21659.050639000001</v>
      </c>
      <c r="H11" s="10">
        <v>7206.5401670000001</v>
      </c>
      <c r="I11" s="10">
        <v>609.83824000000004</v>
      </c>
      <c r="J11" s="10">
        <v>0</v>
      </c>
      <c r="K11" s="10">
        <v>579.87357499999996</v>
      </c>
      <c r="L11" s="10">
        <v>54.909655000000008</v>
      </c>
      <c r="M11" s="9">
        <v>7.79</v>
      </c>
      <c r="N11" s="9">
        <v>31310.631342000004</v>
      </c>
      <c r="O11" s="11">
        <v>23.811607260524937</v>
      </c>
      <c r="P11" s="9">
        <v>87.056779000000006</v>
      </c>
      <c r="Q11" s="9">
        <v>7.2154630000000006</v>
      </c>
      <c r="R11" s="9">
        <v>8.1579499999999996</v>
      </c>
      <c r="S11" s="9">
        <v>35.759596000000002</v>
      </c>
      <c r="T11" s="9">
        <v>407.45536099999998</v>
      </c>
      <c r="U11" s="10">
        <v>9716.7628020000011</v>
      </c>
      <c r="V11" s="10">
        <v>6385.9127979999994</v>
      </c>
      <c r="W11" s="10">
        <v>190.85599999999999</v>
      </c>
      <c r="X11" s="10">
        <v>0</v>
      </c>
      <c r="Y11" s="10">
        <v>99.895750000000007</v>
      </c>
      <c r="Z11" s="10">
        <v>33.514440999999998</v>
      </c>
      <c r="AA11" s="10">
        <v>3.730143</v>
      </c>
      <c r="AB11" s="9">
        <v>16976.317082999998</v>
      </c>
      <c r="AC11" s="12">
        <v>0.54219018765769844</v>
      </c>
      <c r="AD11" s="110">
        <v>14702.583086000001</v>
      </c>
    </row>
    <row r="12" spans="1:30" ht="12">
      <c r="A12" s="7" t="s">
        <v>27</v>
      </c>
      <c r="B12" s="8">
        <v>230.962998</v>
      </c>
      <c r="C12" s="9">
        <v>26.238499999999998</v>
      </c>
      <c r="D12" s="9">
        <v>228.33357799999999</v>
      </c>
      <c r="E12" s="9">
        <v>18.61964</v>
      </c>
      <c r="F12" s="9">
        <v>732.68080300000008</v>
      </c>
      <c r="G12" s="10">
        <v>13582.878681999999</v>
      </c>
      <c r="H12" s="10">
        <v>4531.8058030000002</v>
      </c>
      <c r="I12" s="10">
        <v>0</v>
      </c>
      <c r="J12" s="10">
        <v>3.5</v>
      </c>
      <c r="K12" s="10">
        <v>371.05572100000001</v>
      </c>
      <c r="L12" s="10">
        <v>126.92759299999999</v>
      </c>
      <c r="M12" s="9">
        <v>12.782400000000001</v>
      </c>
      <c r="N12" s="9">
        <v>19865.785717999999</v>
      </c>
      <c r="O12" s="11">
        <v>26.258204795869666</v>
      </c>
      <c r="P12" s="9">
        <v>101.139996</v>
      </c>
      <c r="Q12" s="9">
        <v>5.2811980000000007</v>
      </c>
      <c r="R12" s="9">
        <v>10.475619999999999</v>
      </c>
      <c r="S12" s="9">
        <v>1.3110620000000002</v>
      </c>
      <c r="T12" s="9">
        <v>387.05835299999995</v>
      </c>
      <c r="U12" s="10">
        <v>5913.8660920000002</v>
      </c>
      <c r="V12" s="10">
        <v>3784.9730170000003</v>
      </c>
      <c r="W12" s="10">
        <v>5.5399999999999998E-3</v>
      </c>
      <c r="X12" s="10">
        <v>0</v>
      </c>
      <c r="Y12" s="10">
        <v>61.066678000000003</v>
      </c>
      <c r="Z12" s="10">
        <v>96.202739000000008</v>
      </c>
      <c r="AA12" s="10">
        <v>71.338853</v>
      </c>
      <c r="AB12" s="9">
        <v>10432.719148</v>
      </c>
      <c r="AC12" s="12">
        <v>0.52516015707081332</v>
      </c>
      <c r="AD12" s="110">
        <v>7868.320740000001</v>
      </c>
    </row>
    <row r="13" spans="1:30" ht="12">
      <c r="A13" s="7" t="s">
        <v>28</v>
      </c>
      <c r="B13" s="8">
        <v>94.786440999999996</v>
      </c>
      <c r="C13" s="9">
        <v>41.757483000000001</v>
      </c>
      <c r="D13" s="9">
        <v>12.980240999999999</v>
      </c>
      <c r="E13" s="9">
        <v>11.6</v>
      </c>
      <c r="F13" s="9">
        <v>397.78573900000004</v>
      </c>
      <c r="G13" s="10">
        <v>4363.5043560000004</v>
      </c>
      <c r="H13" s="10">
        <v>1299.9854499999999</v>
      </c>
      <c r="I13" s="10">
        <v>332.49995999999999</v>
      </c>
      <c r="J13" s="10">
        <v>0.3</v>
      </c>
      <c r="K13" s="10">
        <v>1053.5675210000002</v>
      </c>
      <c r="L13" s="10">
        <v>115.02684199999999</v>
      </c>
      <c r="M13" s="9">
        <v>0</v>
      </c>
      <c r="N13" s="9">
        <v>7723.794033000001</v>
      </c>
      <c r="O13" s="11">
        <v>33.968185758487969</v>
      </c>
      <c r="P13" s="9">
        <v>50.666802000000004</v>
      </c>
      <c r="Q13" s="9">
        <v>33.486412999999999</v>
      </c>
      <c r="R13" s="9">
        <v>9.6382000000000009E-2</v>
      </c>
      <c r="S13" s="9">
        <v>1.9251000000000001E-2</v>
      </c>
      <c r="T13" s="9">
        <v>128.301749</v>
      </c>
      <c r="U13" s="10">
        <v>1654.8517479999996</v>
      </c>
      <c r="V13" s="10">
        <v>977.14890100000002</v>
      </c>
      <c r="W13" s="10">
        <v>159.614554</v>
      </c>
      <c r="X13" s="10">
        <v>0</v>
      </c>
      <c r="Y13" s="10">
        <v>105.16131000000001</v>
      </c>
      <c r="Z13" s="10">
        <v>119.44087900000001</v>
      </c>
      <c r="AA13" s="10">
        <v>1.26786</v>
      </c>
      <c r="AB13" s="9">
        <v>3230.0558489999994</v>
      </c>
      <c r="AC13" s="12">
        <v>0.4181954924224478</v>
      </c>
      <c r="AD13" s="110">
        <v>1996.7571030000001</v>
      </c>
    </row>
    <row r="14" spans="1:30" ht="12">
      <c r="A14" s="7" t="s">
        <v>29</v>
      </c>
      <c r="B14" s="8">
        <v>254.85481800000002</v>
      </c>
      <c r="C14" s="9">
        <v>8.4353060000000006</v>
      </c>
      <c r="D14" s="9">
        <v>41.487000999999999</v>
      </c>
      <c r="E14" s="9">
        <v>28</v>
      </c>
      <c r="F14" s="9">
        <v>654.43352400000003</v>
      </c>
      <c r="G14" s="10">
        <v>11116.113079999999</v>
      </c>
      <c r="H14" s="10">
        <v>3983.9137180000007</v>
      </c>
      <c r="I14" s="10">
        <v>1.0782</v>
      </c>
      <c r="J14" s="10">
        <v>0</v>
      </c>
      <c r="K14" s="10">
        <v>442.91723600000006</v>
      </c>
      <c r="L14" s="10">
        <v>73.798694999999995</v>
      </c>
      <c r="M14" s="9">
        <v>0</v>
      </c>
      <c r="N14" s="9">
        <v>16605.031578000002</v>
      </c>
      <c r="O14" s="11">
        <v>28.260542972714809</v>
      </c>
      <c r="P14" s="9">
        <v>118.42531100000001</v>
      </c>
      <c r="Q14" s="9">
        <v>5.5696449999999995</v>
      </c>
      <c r="R14" s="9">
        <v>3.3543999999999997E-2</v>
      </c>
      <c r="S14" s="9">
        <v>8.9809999999999994E-3</v>
      </c>
      <c r="T14" s="9">
        <v>256.38623799999999</v>
      </c>
      <c r="U14" s="10">
        <v>4527.0752969999994</v>
      </c>
      <c r="V14" s="10">
        <v>2468.6790030000002</v>
      </c>
      <c r="W14" s="10">
        <v>3.01E-4</v>
      </c>
      <c r="X14" s="10">
        <v>0</v>
      </c>
      <c r="Y14" s="10">
        <v>46.267077</v>
      </c>
      <c r="Z14" s="10">
        <v>32.469132000000002</v>
      </c>
      <c r="AA14" s="10">
        <v>0.190748</v>
      </c>
      <c r="AB14" s="9">
        <v>7455.1052770000006</v>
      </c>
      <c r="AC14" s="12">
        <v>0.44896664254931407</v>
      </c>
      <c r="AD14" s="110">
        <v>6835.3699670000005</v>
      </c>
    </row>
    <row r="15" spans="1:30" ht="12">
      <c r="A15" s="7" t="s">
        <v>30</v>
      </c>
      <c r="B15" s="8">
        <v>193.855042</v>
      </c>
      <c r="C15" s="9">
        <v>86.459722999999997</v>
      </c>
      <c r="D15" s="9">
        <v>0</v>
      </c>
      <c r="E15" s="9">
        <v>3.5982249999999998</v>
      </c>
      <c r="F15" s="9">
        <v>635.51411600000006</v>
      </c>
      <c r="G15" s="10">
        <v>7097.0864809999994</v>
      </c>
      <c r="H15" s="10">
        <v>3212.0296790000002</v>
      </c>
      <c r="I15" s="10">
        <v>25.139115</v>
      </c>
      <c r="J15" s="10">
        <v>0</v>
      </c>
      <c r="K15" s="10">
        <v>320.32056600000004</v>
      </c>
      <c r="L15" s="10">
        <v>21.466743000000001</v>
      </c>
      <c r="M15" s="9">
        <v>0</v>
      </c>
      <c r="N15" s="9">
        <v>11595.469690000002</v>
      </c>
      <c r="O15" s="11">
        <v>5.7676566510393323</v>
      </c>
      <c r="P15" s="9">
        <v>63.165651000000004</v>
      </c>
      <c r="Q15" s="9">
        <v>15.091237</v>
      </c>
      <c r="R15" s="9">
        <v>0.113122</v>
      </c>
      <c r="S15" s="9">
        <v>2.2887999999999999E-2</v>
      </c>
      <c r="T15" s="9">
        <v>193.145275</v>
      </c>
      <c r="U15" s="10">
        <v>3792.9099350000001</v>
      </c>
      <c r="V15" s="10">
        <v>2013.896389</v>
      </c>
      <c r="W15" s="10">
        <v>3.2060000000000001E-3</v>
      </c>
      <c r="X15" s="10">
        <v>0</v>
      </c>
      <c r="Y15" s="10">
        <v>22.965835000000002</v>
      </c>
      <c r="Z15" s="10">
        <v>1.3123799999999999</v>
      </c>
      <c r="AA15" s="10">
        <v>1.0418810000000001</v>
      </c>
      <c r="AB15" s="9">
        <v>6103.6677990000007</v>
      </c>
      <c r="AC15" s="12">
        <v>0.52638383456461779</v>
      </c>
      <c r="AD15" s="110">
        <v>3992.2471579999997</v>
      </c>
    </row>
    <row r="16" spans="1:30" ht="12">
      <c r="A16" s="7" t="s">
        <v>31</v>
      </c>
      <c r="B16" s="8">
        <v>467.116129</v>
      </c>
      <c r="C16" s="9">
        <v>22.42492</v>
      </c>
      <c r="D16" s="9">
        <v>9.9794999999999998</v>
      </c>
      <c r="E16" s="9">
        <v>8.1503890000000006</v>
      </c>
      <c r="F16" s="9">
        <v>353.15951100000001</v>
      </c>
      <c r="G16" s="10">
        <v>7677.6692299999995</v>
      </c>
      <c r="H16" s="10">
        <v>2730.0199360000001</v>
      </c>
      <c r="I16" s="10">
        <v>44.65211</v>
      </c>
      <c r="J16" s="10">
        <v>31.7</v>
      </c>
      <c r="K16" s="10">
        <v>440.33849400000003</v>
      </c>
      <c r="L16" s="10">
        <v>45.726803000000004</v>
      </c>
      <c r="M16" s="9">
        <v>0</v>
      </c>
      <c r="N16" s="9">
        <v>11830.937022000002</v>
      </c>
      <c r="O16" s="11">
        <v>17.793052550244216</v>
      </c>
      <c r="P16" s="9">
        <v>102.69873199999999</v>
      </c>
      <c r="Q16" s="9">
        <v>4.6527000000000003</v>
      </c>
      <c r="R16" s="9">
        <v>0.644069</v>
      </c>
      <c r="S16" s="9">
        <v>0.38073299999999999</v>
      </c>
      <c r="T16" s="9">
        <v>131.73961</v>
      </c>
      <c r="U16" s="10">
        <v>3549.2188289999995</v>
      </c>
      <c r="V16" s="10">
        <v>2731.883229</v>
      </c>
      <c r="W16" s="10">
        <v>1.8690000000000002E-2</v>
      </c>
      <c r="X16" s="10">
        <v>8.5040000000000011E-3</v>
      </c>
      <c r="Y16" s="10">
        <v>171.30911399999999</v>
      </c>
      <c r="Z16" s="10">
        <v>115.633775</v>
      </c>
      <c r="AA16" s="10">
        <v>7.5829199999999997</v>
      </c>
      <c r="AB16" s="9">
        <v>6815.7709049999994</v>
      </c>
      <c r="AC16" s="12">
        <v>0.57609730254889002</v>
      </c>
      <c r="AD16" s="110">
        <v>5658.9475000000002</v>
      </c>
    </row>
    <row r="17" spans="1:31" ht="12">
      <c r="A17" s="7" t="s">
        <v>32</v>
      </c>
      <c r="B17" s="8">
        <v>648.83615999999995</v>
      </c>
      <c r="C17" s="9">
        <v>26.204758999999999</v>
      </c>
      <c r="D17" s="9">
        <v>0</v>
      </c>
      <c r="E17" s="9">
        <v>15.715845999999999</v>
      </c>
      <c r="F17" s="9">
        <v>391.34414100000004</v>
      </c>
      <c r="G17" s="10">
        <v>11259.342378999998</v>
      </c>
      <c r="H17" s="10">
        <v>4223.9264380000004</v>
      </c>
      <c r="I17" s="10">
        <v>0</v>
      </c>
      <c r="J17" s="10">
        <v>0</v>
      </c>
      <c r="K17" s="10">
        <v>315.04701699999998</v>
      </c>
      <c r="L17" s="10">
        <v>32.918880999999999</v>
      </c>
      <c r="M17" s="9">
        <v>0</v>
      </c>
      <c r="N17" s="9">
        <v>16913.335620999998</v>
      </c>
      <c r="O17" s="11">
        <v>17.02842822092887</v>
      </c>
      <c r="P17" s="9">
        <v>472.70460400000002</v>
      </c>
      <c r="Q17" s="9">
        <v>2.2441650000000002</v>
      </c>
      <c r="R17" s="9">
        <v>112.62921200000001</v>
      </c>
      <c r="S17" s="9">
        <v>2.2933180000000002</v>
      </c>
      <c r="T17" s="9">
        <v>151.03746899999999</v>
      </c>
      <c r="U17" s="10">
        <v>4613.4278350000004</v>
      </c>
      <c r="V17" s="10">
        <v>3201.6571930000005</v>
      </c>
      <c r="W17" s="10">
        <v>5.0000000000000002E-5</v>
      </c>
      <c r="X17" s="10">
        <v>0</v>
      </c>
      <c r="Y17" s="10">
        <v>89.710938999999996</v>
      </c>
      <c r="Z17" s="10">
        <v>34.766379999999998</v>
      </c>
      <c r="AA17" s="10">
        <v>2.1011000000000002E-2</v>
      </c>
      <c r="AB17" s="9">
        <v>8680.4921760000016</v>
      </c>
      <c r="AC17" s="12">
        <v>0.51323360279223085</v>
      </c>
      <c r="AD17" s="110">
        <v>7251.824302</v>
      </c>
    </row>
    <row r="18" spans="1:31" ht="12">
      <c r="A18" s="7" t="s">
        <v>33</v>
      </c>
      <c r="B18" s="8">
        <v>270.35262999999998</v>
      </c>
      <c r="C18" s="9">
        <v>140.69395600000001</v>
      </c>
      <c r="D18" s="9">
        <v>0.5</v>
      </c>
      <c r="E18" s="9">
        <v>20</v>
      </c>
      <c r="F18" s="9">
        <v>409.03026199999999</v>
      </c>
      <c r="G18" s="10">
        <v>9740.4508700000006</v>
      </c>
      <c r="H18" s="10">
        <v>2998.3538979999998</v>
      </c>
      <c r="I18" s="10">
        <v>0.108</v>
      </c>
      <c r="J18" s="10">
        <v>9.7011350000000007</v>
      </c>
      <c r="K18" s="10">
        <v>242.563444</v>
      </c>
      <c r="L18" s="10">
        <v>7.4510969999999999</v>
      </c>
      <c r="M18" s="9">
        <v>0</v>
      </c>
      <c r="N18" s="9">
        <v>13839.205291999999</v>
      </c>
      <c r="O18" s="11">
        <v>15.118132673310347</v>
      </c>
      <c r="P18" s="9">
        <v>29.523383000000003</v>
      </c>
      <c r="Q18" s="9">
        <v>18.930679000000001</v>
      </c>
      <c r="R18" s="9">
        <v>39.761965000000004</v>
      </c>
      <c r="S18" s="9">
        <v>8.8695999999999997E-2</v>
      </c>
      <c r="T18" s="9">
        <v>137.361501</v>
      </c>
      <c r="U18" s="10">
        <v>4059.4775889999992</v>
      </c>
      <c r="V18" s="10">
        <v>2078.1399620000002</v>
      </c>
      <c r="W18" s="10">
        <v>9.895000000000001E-3</v>
      </c>
      <c r="X18" s="10">
        <v>0</v>
      </c>
      <c r="Y18" s="10">
        <v>85.656897999999998</v>
      </c>
      <c r="Z18" s="10">
        <v>0.79882299999999995</v>
      </c>
      <c r="AA18" s="10">
        <v>3.159662</v>
      </c>
      <c r="AB18" s="9">
        <v>6452.9090529999994</v>
      </c>
      <c r="AC18" s="12">
        <v>0.4662774282805256</v>
      </c>
      <c r="AD18" s="110">
        <v>4912.2090070000004</v>
      </c>
    </row>
    <row r="19" spans="1:31" ht="12">
      <c r="A19" s="7" t="s">
        <v>34</v>
      </c>
      <c r="B19" s="8">
        <v>69.410426000000001</v>
      </c>
      <c r="C19" s="9">
        <v>141.69037700000001</v>
      </c>
      <c r="D19" s="9">
        <v>85.579599999999999</v>
      </c>
      <c r="E19" s="9">
        <v>5</v>
      </c>
      <c r="F19" s="9">
        <v>360.24910399999999</v>
      </c>
      <c r="G19" s="10">
        <v>4867.8593729999993</v>
      </c>
      <c r="H19" s="10">
        <v>1650.383918</v>
      </c>
      <c r="I19" s="10">
        <v>0</v>
      </c>
      <c r="J19" s="10">
        <v>1.8</v>
      </c>
      <c r="K19" s="10">
        <v>336.05385000000001</v>
      </c>
      <c r="L19" s="10">
        <v>24.326001000000002</v>
      </c>
      <c r="M19" s="9">
        <v>0</v>
      </c>
      <c r="N19" s="9">
        <v>7542.3526490000004</v>
      </c>
      <c r="O19" s="11">
        <v>18.87334578630966</v>
      </c>
      <c r="P19" s="9">
        <v>23.463462</v>
      </c>
      <c r="Q19" s="9">
        <v>15.691670999999999</v>
      </c>
      <c r="R19" s="9">
        <v>6.9443160000000006</v>
      </c>
      <c r="S19" s="9">
        <v>4.1648999999999999E-2</v>
      </c>
      <c r="T19" s="9">
        <v>349.80284900000004</v>
      </c>
      <c r="U19" s="10">
        <v>1906.8497399999999</v>
      </c>
      <c r="V19" s="10">
        <v>877.11054600000011</v>
      </c>
      <c r="W19" s="10">
        <v>8.2880000000000002E-3</v>
      </c>
      <c r="X19" s="10">
        <v>0</v>
      </c>
      <c r="Y19" s="10">
        <v>14.748460999999999</v>
      </c>
      <c r="Z19" s="10">
        <v>28.994263</v>
      </c>
      <c r="AA19" s="10">
        <v>0.114512</v>
      </c>
      <c r="AB19" s="9">
        <v>3223.7697570000005</v>
      </c>
      <c r="AC19" s="12">
        <v>0.42742230535023085</v>
      </c>
      <c r="AD19" s="110">
        <v>3066.5851520000001</v>
      </c>
    </row>
    <row r="20" spans="1:31" ht="12">
      <c r="A20" s="7" t="s">
        <v>18</v>
      </c>
      <c r="B20" s="9">
        <v>8354.3938980000003</v>
      </c>
      <c r="C20" s="9">
        <v>1259.3868709999997</v>
      </c>
      <c r="D20" s="9">
        <v>7214.6116570000022</v>
      </c>
      <c r="E20" s="9">
        <v>1282.4771589999996</v>
      </c>
      <c r="F20" s="9">
        <v>12872.164389000001</v>
      </c>
      <c r="G20" s="10">
        <v>268308.05634300003</v>
      </c>
      <c r="H20" s="10">
        <v>86825.276383999982</v>
      </c>
      <c r="I20" s="10">
        <v>1108.160627</v>
      </c>
      <c r="J20" s="10">
        <v>26369.501243999999</v>
      </c>
      <c r="K20" s="10">
        <v>10011.309329</v>
      </c>
      <c r="L20" s="10">
        <v>1487.4306949999996</v>
      </c>
      <c r="M20" s="9">
        <v>1481.829086</v>
      </c>
      <c r="N20" s="9">
        <v>426574.59768200002</v>
      </c>
      <c r="O20" s="13">
        <v>17.976929879167681</v>
      </c>
      <c r="P20" s="9">
        <v>3089.1976090000003</v>
      </c>
      <c r="Q20" s="9">
        <v>251.38311500000003</v>
      </c>
      <c r="R20" s="9">
        <v>1897.89221</v>
      </c>
      <c r="S20" s="9">
        <v>377.25801000000001</v>
      </c>
      <c r="T20" s="9">
        <v>6294.6963150000001</v>
      </c>
      <c r="U20" s="10">
        <v>117162.888871</v>
      </c>
      <c r="V20" s="10">
        <v>63392.777125000001</v>
      </c>
      <c r="W20" s="10">
        <v>360.41267499999992</v>
      </c>
      <c r="X20" s="10">
        <v>6658.7184060000009</v>
      </c>
      <c r="Y20" s="10">
        <v>1410.6701789999997</v>
      </c>
      <c r="Z20" s="10">
        <v>1158.5259460000002</v>
      </c>
      <c r="AA20" s="10">
        <v>150.258543</v>
      </c>
      <c r="AB20" s="9">
        <v>202204.67900400001</v>
      </c>
      <c r="AC20" s="12">
        <v>0.47401950351187622</v>
      </c>
      <c r="AD20" s="110">
        <v>155332.64051599998</v>
      </c>
    </row>
    <row r="22" spans="1:31" ht="11.25">
      <c r="N22" s="77">
        <f>SUM(N6:N19)</f>
        <v>426574.59768200002</v>
      </c>
      <c r="O22" s="76"/>
      <c r="P22" s="77">
        <f>SUM(P6:P19)</f>
        <v>3089.1976090000003</v>
      </c>
      <c r="Q22" s="77">
        <f t="shared" ref="Q22:AD22" si="0">SUM(Q6:Q19)</f>
        <v>251.38311500000003</v>
      </c>
      <c r="R22" s="77">
        <f t="shared" si="0"/>
        <v>1897.89221</v>
      </c>
      <c r="S22" s="77">
        <f t="shared" si="0"/>
        <v>377.25801000000001</v>
      </c>
      <c r="T22" s="77">
        <f t="shared" si="0"/>
        <v>6294.6963150000001</v>
      </c>
      <c r="U22" s="77">
        <f t="shared" si="0"/>
        <v>117162.888871</v>
      </c>
      <c r="V22" s="77">
        <f t="shared" si="0"/>
        <v>63392.777125000001</v>
      </c>
      <c r="W22" s="77">
        <f t="shared" si="0"/>
        <v>360.41267499999992</v>
      </c>
      <c r="X22" s="77">
        <f t="shared" si="0"/>
        <v>6658.7184060000009</v>
      </c>
      <c r="Y22" s="77">
        <f t="shared" si="0"/>
        <v>1410.6701789999997</v>
      </c>
      <c r="Z22" s="77">
        <f t="shared" si="0"/>
        <v>1158.5259460000002</v>
      </c>
      <c r="AA22" s="77">
        <f t="shared" si="0"/>
        <v>150.258543</v>
      </c>
      <c r="AB22" s="77">
        <f t="shared" si="0"/>
        <v>202204.67900400001</v>
      </c>
      <c r="AC22" s="76"/>
      <c r="AD22" s="78">
        <f t="shared" si="0"/>
        <v>155332.64051600001</v>
      </c>
      <c r="AE22" s="76"/>
    </row>
    <row r="23" spans="1:31" ht="11.25">
      <c r="N23" s="77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E23" s="76"/>
    </row>
    <row r="24" spans="1:31" ht="11.25">
      <c r="N24" s="77">
        <f>SUM(B20:M20)</f>
        <v>426574.59768199996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L25"/>
  <sheetViews>
    <sheetView workbookViewId="0">
      <selection activeCell="H28" sqref="H28"/>
    </sheetView>
  </sheetViews>
  <sheetFormatPr defaultRowHeight="15" customHeight="1"/>
  <cols>
    <col min="1" max="1" width="13.25" customWidth="1"/>
    <col min="2" max="2" width="17" customWidth="1"/>
    <col min="3" max="3" width="6.75" customWidth="1"/>
    <col min="4" max="4" width="6.5" customWidth="1"/>
    <col min="5" max="5" width="5.5" customWidth="1"/>
    <col min="6" max="6" width="6" customWidth="1"/>
    <col min="7" max="7" width="9.5" customWidth="1"/>
    <col min="8" max="8" width="10" customWidth="1"/>
    <col min="9" max="9" width="9.25" customWidth="1"/>
    <col min="10" max="10" width="5.75" customWidth="1"/>
    <col min="11" max="11" width="8.25" customWidth="1"/>
    <col min="12" max="12" width="14.75" customWidth="1"/>
    <col min="13" max="13" width="8" customWidth="1"/>
    <col min="14" max="14" width="19.25" customWidth="1"/>
    <col min="15" max="15" width="17" customWidth="1"/>
    <col min="16" max="16" width="15.5" customWidth="1"/>
    <col min="17" max="18" width="18.25" bestFit="1" customWidth="1"/>
    <col min="19" max="19" width="16.25" bestFit="1" customWidth="1"/>
    <col min="20" max="20" width="18.25" bestFit="1" customWidth="1"/>
    <col min="21" max="22" width="20.5" bestFit="1" customWidth="1"/>
    <col min="23" max="23" width="15.5" customWidth="1"/>
    <col min="24" max="24" width="13.25" bestFit="1" customWidth="1"/>
    <col min="25" max="25" width="15.5" customWidth="1"/>
    <col min="26" max="27" width="16.25" customWidth="1"/>
    <col min="28" max="29" width="17" customWidth="1"/>
    <col min="30" max="30" width="26.75" customWidth="1"/>
  </cols>
  <sheetData>
    <row r="1" spans="1:38" ht="15" customHeight="1">
      <c r="A1" s="131" t="s">
        <v>11</v>
      </c>
      <c r="B1" s="131"/>
      <c r="P1" s="131" t="s">
        <v>11</v>
      </c>
      <c r="Q1" s="131"/>
    </row>
    <row r="2" spans="1:38" ht="1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8" ht="15" customHeight="1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8" ht="15" customHeight="1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8" ht="15" customHeight="1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200</v>
      </c>
    </row>
    <row r="6" spans="1:38" ht="15" customHeight="1">
      <c r="A6" s="7" t="s">
        <v>21</v>
      </c>
      <c r="B6" s="8">
        <v>7769.9</v>
      </c>
      <c r="C6" s="9">
        <v>864.1</v>
      </c>
      <c r="D6" s="9">
        <v>3541.1</v>
      </c>
      <c r="E6" s="9">
        <v>1056.9000000000001</v>
      </c>
      <c r="F6" s="9">
        <v>10455.5</v>
      </c>
      <c r="G6" s="10">
        <v>117052.3</v>
      </c>
      <c r="H6" s="10">
        <v>30162.799999999999</v>
      </c>
      <c r="I6" s="10">
        <v>5151.5</v>
      </c>
      <c r="J6" s="10">
        <v>725.3</v>
      </c>
      <c r="K6" s="10">
        <v>2747.1</v>
      </c>
      <c r="L6" s="10">
        <v>2186</v>
      </c>
      <c r="M6" s="9">
        <v>122</v>
      </c>
      <c r="N6" s="9">
        <v>181834.5</v>
      </c>
      <c r="O6" s="11">
        <v>13.54</v>
      </c>
      <c r="P6" s="111">
        <v>3015.2</v>
      </c>
      <c r="Q6" s="9">
        <v>225.3</v>
      </c>
      <c r="R6" s="9">
        <v>381.1</v>
      </c>
      <c r="S6" s="9">
        <v>343.6</v>
      </c>
      <c r="T6" s="9">
        <v>2275.5</v>
      </c>
      <c r="U6" s="10">
        <v>48981.2</v>
      </c>
      <c r="V6" s="10">
        <v>19947.099999999999</v>
      </c>
      <c r="W6" s="10">
        <v>2246.5</v>
      </c>
      <c r="X6" s="10">
        <v>51.7</v>
      </c>
      <c r="Y6" s="10">
        <v>853</v>
      </c>
      <c r="Z6" s="10">
        <v>829.2</v>
      </c>
      <c r="AA6" s="10">
        <v>17.5</v>
      </c>
      <c r="AB6" s="9">
        <v>79166.899999999994</v>
      </c>
      <c r="AC6" s="12">
        <v>0.43540000000000001</v>
      </c>
      <c r="AD6" s="79">
        <v>62749.599999999999</v>
      </c>
    </row>
    <row r="7" spans="1:38" ht="15" customHeight="1">
      <c r="A7" s="7" t="s">
        <v>22</v>
      </c>
      <c r="B7" s="8">
        <v>2072.4</v>
      </c>
      <c r="C7" s="9">
        <v>342.7</v>
      </c>
      <c r="D7" s="9">
        <v>237.8</v>
      </c>
      <c r="E7" s="9">
        <v>500.7</v>
      </c>
      <c r="F7" s="9">
        <v>2822.9</v>
      </c>
      <c r="G7" s="10">
        <v>24309.1</v>
      </c>
      <c r="H7" s="10">
        <v>8894.5</v>
      </c>
      <c r="I7" s="10">
        <v>2277.1999999999998</v>
      </c>
      <c r="J7" s="10">
        <v>23.4</v>
      </c>
      <c r="K7" s="10">
        <v>581.70000000000005</v>
      </c>
      <c r="L7" s="10">
        <v>1242.9000000000001</v>
      </c>
      <c r="M7" s="9">
        <v>0</v>
      </c>
      <c r="N7" s="9">
        <v>43305.3</v>
      </c>
      <c r="O7" s="11">
        <v>11.690000000000001</v>
      </c>
      <c r="P7" s="9">
        <v>450</v>
      </c>
      <c r="Q7" s="9">
        <v>65.900000000000006</v>
      </c>
      <c r="R7" s="9">
        <v>11.8</v>
      </c>
      <c r="S7" s="9">
        <v>58</v>
      </c>
      <c r="T7" s="9">
        <v>649.4</v>
      </c>
      <c r="U7" s="10">
        <v>9562.9</v>
      </c>
      <c r="V7" s="10">
        <v>6844.1</v>
      </c>
      <c r="W7" s="10">
        <v>966.6</v>
      </c>
      <c r="X7" s="10">
        <v>63</v>
      </c>
      <c r="Y7" s="10">
        <v>86.8</v>
      </c>
      <c r="Z7" s="10">
        <v>794.6</v>
      </c>
      <c r="AA7" s="10">
        <v>2.4</v>
      </c>
      <c r="AB7" s="9">
        <v>19555.5</v>
      </c>
      <c r="AC7" s="12">
        <v>0.4516</v>
      </c>
      <c r="AD7" s="79">
        <v>14106.8</v>
      </c>
    </row>
    <row r="8" spans="1:38" ht="15" customHeight="1">
      <c r="A8" s="7" t="s">
        <v>23</v>
      </c>
      <c r="B8" s="8">
        <v>3785.5</v>
      </c>
      <c r="C8" s="9">
        <v>180.8</v>
      </c>
      <c r="D8" s="9">
        <v>252.4</v>
      </c>
      <c r="E8" s="9">
        <v>1256.4000000000001</v>
      </c>
      <c r="F8" s="9">
        <v>2273.1999999999998</v>
      </c>
      <c r="G8" s="10">
        <v>19848.900000000001</v>
      </c>
      <c r="H8" s="10">
        <v>6618.9</v>
      </c>
      <c r="I8" s="10">
        <v>5819.8</v>
      </c>
      <c r="J8" s="10">
        <v>87.2</v>
      </c>
      <c r="K8" s="10">
        <v>547.9</v>
      </c>
      <c r="L8" s="10">
        <v>939.3</v>
      </c>
      <c r="M8" s="9">
        <v>62.1</v>
      </c>
      <c r="N8" s="9">
        <v>41672.400000000001</v>
      </c>
      <c r="O8" s="11">
        <v>2.17</v>
      </c>
      <c r="P8" s="9">
        <v>1843.3</v>
      </c>
      <c r="Q8" s="9">
        <v>30.1</v>
      </c>
      <c r="R8" s="9">
        <v>13.1</v>
      </c>
      <c r="S8" s="9">
        <v>697.9</v>
      </c>
      <c r="T8" s="9">
        <v>856.2</v>
      </c>
      <c r="U8" s="10">
        <v>8340.9</v>
      </c>
      <c r="V8" s="10">
        <v>5198.5</v>
      </c>
      <c r="W8" s="10">
        <v>1452.6</v>
      </c>
      <c r="X8" s="10">
        <v>13.1</v>
      </c>
      <c r="Y8" s="10">
        <v>178.1</v>
      </c>
      <c r="Z8" s="10">
        <v>568.4</v>
      </c>
      <c r="AA8" s="10">
        <v>39</v>
      </c>
      <c r="AB8" s="9">
        <v>19231.2</v>
      </c>
      <c r="AC8" s="12">
        <v>0.46150000000000002</v>
      </c>
      <c r="AD8" s="79">
        <v>13077.1</v>
      </c>
    </row>
    <row r="9" spans="1:38" ht="15" customHeight="1">
      <c r="A9" s="7" t="s">
        <v>24</v>
      </c>
      <c r="B9" s="8">
        <v>2034.7</v>
      </c>
      <c r="C9" s="9">
        <v>1142</v>
      </c>
      <c r="D9" s="9">
        <v>643.79999999999995</v>
      </c>
      <c r="E9" s="9">
        <v>462.5</v>
      </c>
      <c r="F9" s="9">
        <v>5692.3</v>
      </c>
      <c r="G9" s="10">
        <v>32569.1</v>
      </c>
      <c r="H9" s="10">
        <v>11711.5</v>
      </c>
      <c r="I9" s="10">
        <v>15204.1</v>
      </c>
      <c r="J9" s="10">
        <v>480.1</v>
      </c>
      <c r="K9" s="10">
        <v>1129</v>
      </c>
      <c r="L9" s="10">
        <v>6771.2</v>
      </c>
      <c r="M9" s="9">
        <v>28.9</v>
      </c>
      <c r="N9" s="9">
        <v>77869.2</v>
      </c>
      <c r="O9" s="11">
        <v>14.430000000000001</v>
      </c>
      <c r="P9" s="9">
        <v>400.8</v>
      </c>
      <c r="Q9" s="9">
        <v>379</v>
      </c>
      <c r="R9" s="9">
        <v>145.6</v>
      </c>
      <c r="S9" s="9">
        <v>28.4</v>
      </c>
      <c r="T9" s="9">
        <v>1290.5</v>
      </c>
      <c r="U9" s="10">
        <v>14086.5</v>
      </c>
      <c r="V9" s="10">
        <v>9239.9</v>
      </c>
      <c r="W9" s="10">
        <v>5935.6</v>
      </c>
      <c r="X9" s="10">
        <v>13.9</v>
      </c>
      <c r="Y9" s="10">
        <v>50.3</v>
      </c>
      <c r="Z9" s="10">
        <v>4118.7</v>
      </c>
      <c r="AA9" s="10">
        <v>0</v>
      </c>
      <c r="AB9" s="9">
        <v>35689.199999999997</v>
      </c>
      <c r="AC9" s="12">
        <v>0.45829999999999999</v>
      </c>
      <c r="AD9" s="79">
        <v>15167.4</v>
      </c>
    </row>
    <row r="10" spans="1:38" ht="15" customHeight="1">
      <c r="A10" s="7" t="s">
        <v>25</v>
      </c>
      <c r="B10" s="8">
        <v>984.3</v>
      </c>
      <c r="C10" s="9">
        <v>421.9</v>
      </c>
      <c r="D10" s="9">
        <v>25.6</v>
      </c>
      <c r="E10" s="9">
        <v>89.1</v>
      </c>
      <c r="F10" s="9">
        <v>2590.8000000000002</v>
      </c>
      <c r="G10" s="10">
        <v>19179.900000000001</v>
      </c>
      <c r="H10" s="10">
        <v>8023.1</v>
      </c>
      <c r="I10" s="10">
        <v>8710.2000000000007</v>
      </c>
      <c r="J10" s="10">
        <v>13.2</v>
      </c>
      <c r="K10" s="10">
        <v>1013.8</v>
      </c>
      <c r="L10" s="10">
        <v>3573.1</v>
      </c>
      <c r="M10" s="9">
        <v>0</v>
      </c>
      <c r="N10" s="9">
        <v>44625</v>
      </c>
      <c r="O10" s="14">
        <v>11.24</v>
      </c>
      <c r="P10" s="9">
        <v>509.8</v>
      </c>
      <c r="Q10" s="9">
        <v>25.1</v>
      </c>
      <c r="R10" s="9">
        <v>48.6</v>
      </c>
      <c r="S10" s="9">
        <v>0.9</v>
      </c>
      <c r="T10" s="9">
        <v>664.8</v>
      </c>
      <c r="U10" s="10">
        <v>7657.6</v>
      </c>
      <c r="V10" s="10">
        <v>5299.7</v>
      </c>
      <c r="W10" s="10">
        <v>3300.8</v>
      </c>
      <c r="X10" s="10">
        <v>28.5</v>
      </c>
      <c r="Y10" s="10">
        <v>133.5</v>
      </c>
      <c r="Z10" s="10">
        <v>1984.1</v>
      </c>
      <c r="AA10" s="10">
        <v>0</v>
      </c>
      <c r="AB10" s="9">
        <v>19653.400000000001</v>
      </c>
      <c r="AC10" s="12">
        <v>0.44040000000000001</v>
      </c>
      <c r="AD10" s="79">
        <v>9539</v>
      </c>
    </row>
    <row r="11" spans="1:38" ht="15" customHeight="1">
      <c r="A11" s="7" t="s">
        <v>26</v>
      </c>
      <c r="B11" s="8">
        <v>992.3</v>
      </c>
      <c r="C11" s="9">
        <v>117</v>
      </c>
      <c r="D11" s="9">
        <v>675.2</v>
      </c>
      <c r="E11" s="9">
        <v>311.3</v>
      </c>
      <c r="F11" s="9">
        <v>1977.7</v>
      </c>
      <c r="G11" s="10">
        <v>19994.7</v>
      </c>
      <c r="H11" s="10">
        <v>7162.1</v>
      </c>
      <c r="I11" s="10">
        <v>10004.700000000001</v>
      </c>
      <c r="J11" s="10">
        <v>90.9</v>
      </c>
      <c r="K11" s="10">
        <v>405</v>
      </c>
      <c r="L11" s="10">
        <v>495.3</v>
      </c>
      <c r="M11" s="9">
        <v>0</v>
      </c>
      <c r="N11" s="9">
        <v>42226.2</v>
      </c>
      <c r="O11" s="11">
        <v>11.04</v>
      </c>
      <c r="P11" s="9">
        <v>2078.5</v>
      </c>
      <c r="Q11" s="9">
        <v>17.5</v>
      </c>
      <c r="R11" s="9">
        <v>89.9</v>
      </c>
      <c r="S11" s="9">
        <v>92.6</v>
      </c>
      <c r="T11" s="9">
        <v>618.4</v>
      </c>
      <c r="U11" s="10">
        <v>6988.3</v>
      </c>
      <c r="V11" s="10">
        <v>5964.1</v>
      </c>
      <c r="W11" s="10">
        <v>4707</v>
      </c>
      <c r="X11" s="10">
        <v>25.1</v>
      </c>
      <c r="Y11" s="10">
        <v>52.6</v>
      </c>
      <c r="Z11" s="10">
        <v>291</v>
      </c>
      <c r="AA11" s="10">
        <v>0</v>
      </c>
      <c r="AB11" s="9">
        <v>20925</v>
      </c>
      <c r="AC11" s="12">
        <v>0.4955</v>
      </c>
      <c r="AD11" s="79">
        <v>9960.2000000000007</v>
      </c>
    </row>
    <row r="12" spans="1:38" ht="15" customHeight="1">
      <c r="A12" s="7" t="s">
        <v>27</v>
      </c>
      <c r="B12" s="8">
        <v>2080.6999999999998</v>
      </c>
      <c r="C12" s="9">
        <v>658.2</v>
      </c>
      <c r="D12" s="9">
        <v>355.1</v>
      </c>
      <c r="E12" s="9">
        <v>651.9</v>
      </c>
      <c r="F12" s="9">
        <v>2796</v>
      </c>
      <c r="G12" s="10">
        <v>30295.9</v>
      </c>
      <c r="H12" s="10">
        <v>12753.4</v>
      </c>
      <c r="I12" s="10">
        <v>15218.7</v>
      </c>
      <c r="J12" s="10">
        <v>24.8</v>
      </c>
      <c r="K12" s="10">
        <v>1168.0999999999999</v>
      </c>
      <c r="L12" s="10">
        <v>7388.7</v>
      </c>
      <c r="M12" s="9">
        <v>0</v>
      </c>
      <c r="N12" s="9">
        <v>73391.5</v>
      </c>
      <c r="O12" s="11">
        <v>17.11</v>
      </c>
      <c r="P12" s="9">
        <v>1007.4</v>
      </c>
      <c r="Q12" s="9">
        <v>773.6</v>
      </c>
      <c r="R12" s="9">
        <v>19.600000000000001</v>
      </c>
      <c r="S12" s="9">
        <v>139</v>
      </c>
      <c r="T12" s="9">
        <v>823.5</v>
      </c>
      <c r="U12" s="10">
        <v>10574.6</v>
      </c>
      <c r="V12" s="10">
        <v>10409.700000000001</v>
      </c>
      <c r="W12" s="10">
        <v>5455.3</v>
      </c>
      <c r="X12" s="10">
        <v>7.4</v>
      </c>
      <c r="Y12" s="10">
        <v>299.60000000000002</v>
      </c>
      <c r="Z12" s="10">
        <v>5815.5</v>
      </c>
      <c r="AA12" s="10">
        <v>0</v>
      </c>
      <c r="AB12" s="9">
        <v>35325.199999999997</v>
      </c>
      <c r="AC12" s="12">
        <v>0.48130000000000001</v>
      </c>
      <c r="AD12" s="79">
        <v>14409.6</v>
      </c>
    </row>
    <row r="13" spans="1:38" ht="15" customHeight="1">
      <c r="A13" s="7" t="s">
        <v>28</v>
      </c>
      <c r="B13" s="8">
        <v>314.7</v>
      </c>
      <c r="C13" s="9">
        <v>256.7</v>
      </c>
      <c r="D13" s="9">
        <v>150.6</v>
      </c>
      <c r="E13" s="9">
        <v>30.1</v>
      </c>
      <c r="F13" s="9">
        <v>1209.0999999999999</v>
      </c>
      <c r="G13" s="10">
        <v>9189</v>
      </c>
      <c r="H13" s="10">
        <v>4261.1000000000004</v>
      </c>
      <c r="I13" s="10">
        <v>2931.3</v>
      </c>
      <c r="J13" s="10">
        <v>1.2</v>
      </c>
      <c r="K13" s="10">
        <v>407.1</v>
      </c>
      <c r="L13" s="10">
        <v>1311.7</v>
      </c>
      <c r="M13" s="9">
        <v>0</v>
      </c>
      <c r="N13" s="9">
        <v>20062.599999999999</v>
      </c>
      <c r="O13" s="11">
        <v>20.29</v>
      </c>
      <c r="P13" s="9">
        <v>101.6</v>
      </c>
      <c r="Q13" s="9">
        <v>10.8</v>
      </c>
      <c r="R13" s="9">
        <v>18.399999999999999</v>
      </c>
      <c r="S13" s="9">
        <v>6.8</v>
      </c>
      <c r="T13" s="9">
        <v>645.9</v>
      </c>
      <c r="U13" s="10">
        <v>2620.4</v>
      </c>
      <c r="V13" s="10">
        <v>2712.7</v>
      </c>
      <c r="W13" s="10">
        <v>1105</v>
      </c>
      <c r="X13" s="10">
        <v>0</v>
      </c>
      <c r="Y13" s="10">
        <v>217.5</v>
      </c>
      <c r="Z13" s="10">
        <v>695.6</v>
      </c>
      <c r="AA13" s="10">
        <v>0</v>
      </c>
      <c r="AB13" s="9">
        <v>8134.7</v>
      </c>
      <c r="AC13" s="12">
        <v>0.40550000000000003</v>
      </c>
      <c r="AD13" s="79">
        <v>3711.5</v>
      </c>
    </row>
    <row r="14" spans="1:38" ht="15" customHeight="1">
      <c r="A14" s="38" t="s">
        <v>202</v>
      </c>
      <c r="B14" s="8">
        <v>855.9</v>
      </c>
      <c r="C14" s="9">
        <v>482.9</v>
      </c>
      <c r="D14" s="9">
        <v>211.5</v>
      </c>
      <c r="E14" s="9">
        <v>237.9</v>
      </c>
      <c r="F14" s="9">
        <v>2448.4</v>
      </c>
      <c r="G14" s="10">
        <v>18623.099999999999</v>
      </c>
      <c r="H14" s="10">
        <v>8486.1</v>
      </c>
      <c r="I14" s="10">
        <v>13176.1</v>
      </c>
      <c r="J14" s="10">
        <v>0.7</v>
      </c>
      <c r="K14" s="10">
        <v>799.6</v>
      </c>
      <c r="L14" s="10">
        <v>7747.4</v>
      </c>
      <c r="M14" s="9">
        <v>0</v>
      </c>
      <c r="N14" s="9">
        <v>53069.599999999999</v>
      </c>
      <c r="O14" s="11">
        <v>17.510000000000002</v>
      </c>
      <c r="P14" s="9">
        <v>364.3</v>
      </c>
      <c r="Q14" s="9">
        <v>66.400000000000006</v>
      </c>
      <c r="R14" s="9">
        <v>15.1</v>
      </c>
      <c r="S14" s="9">
        <v>7.5</v>
      </c>
      <c r="T14" s="9">
        <v>613.79999999999995</v>
      </c>
      <c r="U14" s="10">
        <v>6442.4</v>
      </c>
      <c r="V14" s="10">
        <v>4984.2</v>
      </c>
      <c r="W14" s="10">
        <v>7649.5</v>
      </c>
      <c r="X14" s="10">
        <v>0</v>
      </c>
      <c r="Y14" s="10">
        <v>171.3</v>
      </c>
      <c r="Z14" s="10">
        <v>6502.4</v>
      </c>
      <c r="AA14" s="10">
        <v>0</v>
      </c>
      <c r="AB14" s="9">
        <v>26816.9</v>
      </c>
      <c r="AC14" s="12">
        <v>0.50529999999999997</v>
      </c>
      <c r="AD14" s="79">
        <v>8425.2000000000007</v>
      </c>
      <c r="AL14" s="34"/>
    </row>
    <row r="15" spans="1:38" ht="15" customHeight="1">
      <c r="A15" s="7" t="s">
        <v>30</v>
      </c>
      <c r="B15" s="8">
        <v>1557.3</v>
      </c>
      <c r="C15" s="9">
        <v>992</v>
      </c>
      <c r="D15" s="9">
        <v>133.6</v>
      </c>
      <c r="E15" s="9">
        <v>89.5</v>
      </c>
      <c r="F15" s="9">
        <v>3879</v>
      </c>
      <c r="G15" s="10">
        <v>25554.3</v>
      </c>
      <c r="H15" s="10">
        <v>12333.5</v>
      </c>
      <c r="I15" s="10">
        <v>9173.6</v>
      </c>
      <c r="J15" s="10">
        <v>47.8</v>
      </c>
      <c r="K15" s="10">
        <v>1303.3</v>
      </c>
      <c r="L15" s="10">
        <v>3115.4</v>
      </c>
      <c r="M15" s="9">
        <v>0</v>
      </c>
      <c r="N15" s="9">
        <v>58179.3</v>
      </c>
      <c r="O15" s="11">
        <v>10.56</v>
      </c>
      <c r="P15" s="9">
        <v>346.6</v>
      </c>
      <c r="Q15" s="9">
        <v>383.1</v>
      </c>
      <c r="R15" s="9">
        <v>5</v>
      </c>
      <c r="S15" s="9">
        <v>1.2</v>
      </c>
      <c r="T15" s="9">
        <v>1198.9000000000001</v>
      </c>
      <c r="U15" s="10">
        <v>10172.299999999999</v>
      </c>
      <c r="V15" s="10">
        <v>7522.5</v>
      </c>
      <c r="W15" s="10">
        <v>4623.5</v>
      </c>
      <c r="X15" s="10">
        <v>0</v>
      </c>
      <c r="Y15" s="10">
        <v>32.200000000000003</v>
      </c>
      <c r="Z15" s="10">
        <v>1587.6</v>
      </c>
      <c r="AA15" s="10">
        <v>0</v>
      </c>
      <c r="AB15" s="9">
        <v>25872.9</v>
      </c>
      <c r="AC15" s="12">
        <v>0.44469999999999998</v>
      </c>
      <c r="AD15" s="79">
        <v>10559.2</v>
      </c>
    </row>
    <row r="16" spans="1:38" ht="15" customHeight="1">
      <c r="A16" s="7" t="s">
        <v>31</v>
      </c>
      <c r="B16" s="8">
        <v>766.8</v>
      </c>
      <c r="C16" s="9">
        <v>146.1</v>
      </c>
      <c r="D16" s="9">
        <v>408.6</v>
      </c>
      <c r="E16" s="9">
        <v>179.4</v>
      </c>
      <c r="F16" s="9">
        <v>2017.5</v>
      </c>
      <c r="G16" s="10">
        <v>18472.7</v>
      </c>
      <c r="H16" s="10">
        <v>8102.5</v>
      </c>
      <c r="I16" s="10">
        <v>10688.6</v>
      </c>
      <c r="J16" s="10">
        <v>6.8</v>
      </c>
      <c r="K16" s="10">
        <v>802.9</v>
      </c>
      <c r="L16" s="10">
        <v>3803.5</v>
      </c>
      <c r="M16" s="9">
        <v>0</v>
      </c>
      <c r="N16" s="9">
        <v>45395.4</v>
      </c>
      <c r="O16" s="11">
        <v>17.18</v>
      </c>
      <c r="P16" s="9">
        <v>319.60000000000002</v>
      </c>
      <c r="Q16" s="9">
        <v>56</v>
      </c>
      <c r="R16" s="9">
        <v>8.1999999999999993</v>
      </c>
      <c r="S16" s="9">
        <v>28</v>
      </c>
      <c r="T16" s="9">
        <v>804.8</v>
      </c>
      <c r="U16" s="10">
        <v>6927.3</v>
      </c>
      <c r="V16" s="10">
        <v>6681</v>
      </c>
      <c r="W16" s="10">
        <v>3217</v>
      </c>
      <c r="X16" s="10">
        <v>0</v>
      </c>
      <c r="Y16" s="10">
        <v>235.4</v>
      </c>
      <c r="Z16" s="10">
        <v>2123.6999999999998</v>
      </c>
      <c r="AA16" s="10">
        <v>0</v>
      </c>
      <c r="AB16" s="9">
        <v>20401</v>
      </c>
      <c r="AC16" s="12">
        <v>0.44940000000000002</v>
      </c>
      <c r="AD16" s="79">
        <v>8588.1</v>
      </c>
    </row>
    <row r="17" spans="1:30" ht="15" customHeight="1">
      <c r="A17" s="7" t="s">
        <v>32</v>
      </c>
      <c r="B17" s="8">
        <v>1651.7</v>
      </c>
      <c r="C17" s="9">
        <v>162.4</v>
      </c>
      <c r="D17" s="9">
        <v>0</v>
      </c>
      <c r="E17" s="9">
        <v>197</v>
      </c>
      <c r="F17" s="9">
        <v>1588.8</v>
      </c>
      <c r="G17" s="10">
        <v>14030.1</v>
      </c>
      <c r="H17" s="10">
        <v>7204.8</v>
      </c>
      <c r="I17" s="10">
        <v>5615.5</v>
      </c>
      <c r="J17" s="10">
        <v>0.1</v>
      </c>
      <c r="K17" s="10">
        <v>537.6</v>
      </c>
      <c r="L17" s="10">
        <v>3028.7</v>
      </c>
      <c r="M17" s="9">
        <v>0</v>
      </c>
      <c r="N17" s="9">
        <v>34016.699999999997</v>
      </c>
      <c r="O17" s="11">
        <v>11.17</v>
      </c>
      <c r="P17" s="9">
        <v>1163.8</v>
      </c>
      <c r="Q17" s="9">
        <v>12.5</v>
      </c>
      <c r="R17" s="9">
        <v>303.3</v>
      </c>
      <c r="S17" s="9">
        <v>10.199999999999999</v>
      </c>
      <c r="T17" s="9">
        <v>225.4</v>
      </c>
      <c r="U17" s="10">
        <v>5641.5</v>
      </c>
      <c r="V17" s="10">
        <v>4993.8</v>
      </c>
      <c r="W17" s="10">
        <v>2607.1</v>
      </c>
      <c r="X17" s="10">
        <v>0</v>
      </c>
      <c r="Y17" s="10">
        <v>303.5</v>
      </c>
      <c r="Z17" s="10">
        <v>2069.6</v>
      </c>
      <c r="AA17" s="10">
        <v>0</v>
      </c>
      <c r="AB17" s="9">
        <v>17330.7</v>
      </c>
      <c r="AC17" s="12">
        <v>0.50949999999999995</v>
      </c>
      <c r="AD17" s="79">
        <v>7215.3</v>
      </c>
    </row>
    <row r="18" spans="1:30" ht="15" customHeight="1">
      <c r="A18" s="7" t="s">
        <v>33</v>
      </c>
      <c r="B18" s="8">
        <v>1005.8</v>
      </c>
      <c r="C18" s="9">
        <v>1630.8</v>
      </c>
      <c r="D18" s="9">
        <v>138.80000000000001</v>
      </c>
      <c r="E18" s="9">
        <v>77.5</v>
      </c>
      <c r="F18" s="9">
        <v>2179.6</v>
      </c>
      <c r="G18" s="10">
        <v>18290</v>
      </c>
      <c r="H18" s="10">
        <v>8119.7</v>
      </c>
      <c r="I18" s="10">
        <v>7948.2</v>
      </c>
      <c r="J18" s="10">
        <v>0.8</v>
      </c>
      <c r="K18" s="10">
        <v>647.79999999999995</v>
      </c>
      <c r="L18" s="10">
        <v>5422.5</v>
      </c>
      <c r="M18" s="9">
        <v>0</v>
      </c>
      <c r="N18" s="9">
        <v>45461.5</v>
      </c>
      <c r="O18" s="11">
        <v>22.35</v>
      </c>
      <c r="P18" s="9">
        <v>398.6</v>
      </c>
      <c r="Q18" s="9">
        <v>518.6</v>
      </c>
      <c r="R18" s="9">
        <v>2.5</v>
      </c>
      <c r="S18" s="9">
        <v>25.6</v>
      </c>
      <c r="T18" s="9">
        <v>443.1</v>
      </c>
      <c r="U18" s="10">
        <v>5967.3</v>
      </c>
      <c r="V18" s="10">
        <v>4658.2</v>
      </c>
      <c r="W18" s="10">
        <v>2824.6</v>
      </c>
      <c r="X18" s="10">
        <v>6.2</v>
      </c>
      <c r="Y18" s="10">
        <v>54.8</v>
      </c>
      <c r="Z18" s="10">
        <v>1768.9</v>
      </c>
      <c r="AA18" s="10">
        <v>0</v>
      </c>
      <c r="AB18" s="9">
        <v>16668.400000000001</v>
      </c>
      <c r="AC18" s="12">
        <v>0.36659999999999998</v>
      </c>
      <c r="AD18" s="79">
        <v>8404.6</v>
      </c>
    </row>
    <row r="19" spans="1:30" ht="15" customHeight="1">
      <c r="A19" s="7" t="s">
        <v>34</v>
      </c>
      <c r="B19" s="8">
        <v>541.5</v>
      </c>
      <c r="C19" s="9">
        <v>417.1</v>
      </c>
      <c r="D19" s="9">
        <v>33</v>
      </c>
      <c r="E19" s="9">
        <v>128.4</v>
      </c>
      <c r="F19" s="9">
        <v>1678.3</v>
      </c>
      <c r="G19" s="10">
        <v>9077.6</v>
      </c>
      <c r="H19" s="10">
        <v>3841.4</v>
      </c>
      <c r="I19" s="10">
        <v>5056.3999999999996</v>
      </c>
      <c r="J19" s="10">
        <v>2.5</v>
      </c>
      <c r="K19" s="10">
        <v>204.7</v>
      </c>
      <c r="L19" s="10">
        <v>1673.2</v>
      </c>
      <c r="M19" s="9">
        <v>0</v>
      </c>
      <c r="N19" s="9">
        <v>22654.1</v>
      </c>
      <c r="O19" s="11">
        <v>17.82</v>
      </c>
      <c r="P19" s="9">
        <v>273.2</v>
      </c>
      <c r="Q19" s="9">
        <v>220.1</v>
      </c>
      <c r="R19" s="9">
        <v>14.1</v>
      </c>
      <c r="S19" s="9">
        <v>11.1</v>
      </c>
      <c r="T19" s="9">
        <v>571.70000000000005</v>
      </c>
      <c r="U19" s="10">
        <v>2979.5</v>
      </c>
      <c r="V19" s="10">
        <v>1846.6</v>
      </c>
      <c r="W19" s="10">
        <v>871.8</v>
      </c>
      <c r="X19" s="10">
        <v>0</v>
      </c>
      <c r="Y19" s="10">
        <v>15.5</v>
      </c>
      <c r="Z19" s="10">
        <v>1097.8</v>
      </c>
      <c r="AA19" s="10">
        <v>0</v>
      </c>
      <c r="AB19" s="9">
        <v>7901.4</v>
      </c>
      <c r="AC19" s="12">
        <v>0.3488</v>
      </c>
      <c r="AD19" s="79">
        <v>3525.3</v>
      </c>
    </row>
    <row r="20" spans="1:30" ht="15" customHeight="1">
      <c r="A20" s="7" t="s">
        <v>18</v>
      </c>
      <c r="B20" s="9">
        <v>26413.5</v>
      </c>
      <c r="C20" s="9">
        <v>7814.7</v>
      </c>
      <c r="D20" s="9">
        <v>6807.1</v>
      </c>
      <c r="E20" s="9">
        <v>5268.6</v>
      </c>
      <c r="F20" s="9">
        <v>43609.1</v>
      </c>
      <c r="G20" s="10">
        <v>376486.7</v>
      </c>
      <c r="H20" s="10">
        <v>137675.4</v>
      </c>
      <c r="I20" s="10">
        <v>116975.9</v>
      </c>
      <c r="J20" s="10">
        <v>1504.8</v>
      </c>
      <c r="K20" s="10">
        <v>12295.6</v>
      </c>
      <c r="L20" s="10">
        <v>48698.9</v>
      </c>
      <c r="M20" s="9">
        <v>213</v>
      </c>
      <c r="N20" s="9">
        <v>783763.3</v>
      </c>
      <c r="O20" s="13">
        <v>13.79</v>
      </c>
      <c r="P20" s="9">
        <v>12272.7</v>
      </c>
      <c r="Q20" s="9">
        <v>2784</v>
      </c>
      <c r="R20" s="9">
        <v>1076.3</v>
      </c>
      <c r="S20" s="9">
        <v>1450.8</v>
      </c>
      <c r="T20" s="9">
        <v>11681.9</v>
      </c>
      <c r="U20" s="10">
        <v>146942.70000000001</v>
      </c>
      <c r="V20" s="10">
        <v>96302.1</v>
      </c>
      <c r="W20" s="10">
        <v>46962.9</v>
      </c>
      <c r="X20" s="10">
        <v>208.9</v>
      </c>
      <c r="Y20" s="10">
        <v>2684.1</v>
      </c>
      <c r="Z20" s="10">
        <v>30247.1</v>
      </c>
      <c r="AA20" s="10">
        <v>58.9</v>
      </c>
      <c r="AB20" s="9">
        <v>352672.4</v>
      </c>
      <c r="AC20" s="12">
        <v>0.45</v>
      </c>
      <c r="AD20" s="79">
        <v>189438.9</v>
      </c>
    </row>
    <row r="21" spans="1:30" ht="15" customHeight="1">
      <c r="N21" s="76"/>
    </row>
    <row r="22" spans="1:30" ht="15" customHeight="1">
      <c r="B22" s="78"/>
      <c r="N22" s="77">
        <f>SUM(N6:N19)</f>
        <v>783763.3</v>
      </c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>
        <f>SUM(AD6:AD19)</f>
        <v>189438.9</v>
      </c>
    </row>
    <row r="23" spans="1:30" ht="15" customHeight="1">
      <c r="N23" s="78"/>
      <c r="O23" s="79"/>
      <c r="P23" s="78">
        <f>SUM(P6:P19)</f>
        <v>12272.7</v>
      </c>
      <c r="Q23" s="78">
        <f t="shared" ref="Q23:AB23" si="0">SUM(Q6:Q19)</f>
        <v>2784</v>
      </c>
      <c r="R23" s="78">
        <f t="shared" si="0"/>
        <v>1076.3</v>
      </c>
      <c r="S23" s="78">
        <f t="shared" si="0"/>
        <v>1450.8</v>
      </c>
      <c r="T23" s="78">
        <f t="shared" si="0"/>
        <v>11681.9</v>
      </c>
      <c r="U23" s="78">
        <f t="shared" si="0"/>
        <v>146942.69999999998</v>
      </c>
      <c r="V23" s="78">
        <f t="shared" si="0"/>
        <v>96302.099999999991</v>
      </c>
      <c r="W23" s="78">
        <f t="shared" si="0"/>
        <v>46962.899999999994</v>
      </c>
      <c r="X23" s="78">
        <f t="shared" si="0"/>
        <v>208.89999999999998</v>
      </c>
      <c r="Y23" s="78">
        <f t="shared" si="0"/>
        <v>2684.1</v>
      </c>
      <c r="Z23" s="78">
        <f t="shared" si="0"/>
        <v>30247.1</v>
      </c>
      <c r="AA23" s="78">
        <f t="shared" si="0"/>
        <v>58.9</v>
      </c>
      <c r="AB23" s="78">
        <f t="shared" si="0"/>
        <v>352672.40000000008</v>
      </c>
      <c r="AC23" s="79"/>
      <c r="AD23" s="79"/>
    </row>
    <row r="24" spans="1:30" ht="15" customHeight="1">
      <c r="N24" s="77">
        <f>SUM(B20:M20)</f>
        <v>783763.3</v>
      </c>
    </row>
    <row r="25" spans="1:30" ht="15" customHeight="1">
      <c r="N25" s="4"/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I267"/>
  <sheetViews>
    <sheetView tabSelected="1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Q3" sqref="Q3:Q26"/>
    </sheetView>
  </sheetViews>
  <sheetFormatPr defaultColWidth="5.75" defaultRowHeight="10.5"/>
  <cols>
    <col min="1" max="1" width="4.5" style="15" customWidth="1"/>
    <col min="2" max="2" width="12.5" style="15" customWidth="1"/>
    <col min="3" max="3" width="14.75" style="1" customWidth="1"/>
    <col min="4" max="4" width="13" style="1" customWidth="1"/>
    <col min="5" max="5" width="14.5" style="1" customWidth="1"/>
    <col min="6" max="6" width="13.75" style="1" customWidth="1"/>
    <col min="7" max="7" width="14.5" style="1" customWidth="1"/>
    <col min="8" max="8" width="16.25" style="1" customWidth="1"/>
    <col min="9" max="9" width="14.75" style="1" customWidth="1"/>
    <col min="10" max="10" width="13.75" style="1" customWidth="1"/>
    <col min="11" max="13" width="14.5" style="1" customWidth="1"/>
    <col min="14" max="14" width="11.25" style="1" customWidth="1"/>
    <col min="15" max="15" width="19" style="1" customWidth="1"/>
    <col min="16" max="16" width="17.25" style="1" customWidth="1"/>
    <col min="17" max="17" width="13" style="1" customWidth="1"/>
    <col min="18" max="18" width="14.5" style="1" customWidth="1"/>
    <col min="19" max="19" width="5.5" style="15" customWidth="1"/>
    <col min="20" max="20" width="14.5" style="15" customWidth="1"/>
    <col min="21" max="25" width="14.5" style="1" customWidth="1"/>
    <col min="26" max="27" width="17.25" style="1" customWidth="1"/>
    <col min="28" max="32" width="14.5" style="1" customWidth="1"/>
    <col min="33" max="33" width="19.25" style="1" customWidth="1"/>
    <col min="34" max="35" width="14.5" style="1" customWidth="1"/>
    <col min="36" max="16384" width="5.75" style="1"/>
  </cols>
  <sheetData>
    <row r="1" spans="1:35" ht="16.5" customHeight="1">
      <c r="A1" s="138" t="s">
        <v>35</v>
      </c>
      <c r="B1" s="139"/>
      <c r="C1" s="136" t="s">
        <v>82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3"/>
      <c r="S1" s="138" t="s">
        <v>35</v>
      </c>
      <c r="T1" s="139"/>
      <c r="U1" s="136" t="s">
        <v>83</v>
      </c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4" t="s">
        <v>37</v>
      </c>
    </row>
    <row r="2" spans="1:35" ht="36.75" customHeight="1">
      <c r="A2" s="140"/>
      <c r="B2" s="141"/>
      <c r="C2" s="16" t="s">
        <v>38</v>
      </c>
      <c r="D2" s="16" t="s">
        <v>39</v>
      </c>
      <c r="E2" s="16" t="s">
        <v>40</v>
      </c>
      <c r="F2" s="16" t="s">
        <v>41</v>
      </c>
      <c r="G2" s="16" t="s">
        <v>42</v>
      </c>
      <c r="H2" s="17" t="s">
        <v>43</v>
      </c>
      <c r="I2" s="19" t="s">
        <v>52</v>
      </c>
      <c r="J2" s="18" t="s">
        <v>44</v>
      </c>
      <c r="K2" s="17" t="s">
        <v>45</v>
      </c>
      <c r="L2" s="18" t="s">
        <v>46</v>
      </c>
      <c r="M2" s="18" t="s">
        <v>47</v>
      </c>
      <c r="N2" s="16" t="s">
        <v>48</v>
      </c>
      <c r="O2" s="16" t="s">
        <v>49</v>
      </c>
      <c r="P2" s="16" t="s">
        <v>190</v>
      </c>
      <c r="Q2" s="16" t="s">
        <v>50</v>
      </c>
      <c r="R2" s="16" t="s">
        <v>51</v>
      </c>
      <c r="S2" s="140"/>
      <c r="T2" s="141"/>
      <c r="U2" s="16" t="s">
        <v>38</v>
      </c>
      <c r="V2" s="16" t="s">
        <v>39</v>
      </c>
      <c r="W2" s="16" t="s">
        <v>40</v>
      </c>
      <c r="X2" s="16" t="s">
        <v>41</v>
      </c>
      <c r="Y2" s="16" t="s">
        <v>42</v>
      </c>
      <c r="Z2" s="19" t="s">
        <v>43</v>
      </c>
      <c r="AA2" s="19" t="s">
        <v>52</v>
      </c>
      <c r="AB2" s="20" t="s">
        <v>44</v>
      </c>
      <c r="AC2" s="19" t="s">
        <v>45</v>
      </c>
      <c r="AD2" s="20" t="s">
        <v>46</v>
      </c>
      <c r="AE2" s="20" t="s">
        <v>47</v>
      </c>
      <c r="AF2" s="16" t="s">
        <v>48</v>
      </c>
      <c r="AG2" s="16" t="s">
        <v>49</v>
      </c>
      <c r="AH2" s="16" t="s">
        <v>53</v>
      </c>
      <c r="AI2" s="135"/>
    </row>
    <row r="3" spans="1:35" s="49" customFormat="1" ht="11.25" customHeight="1">
      <c r="A3" s="142" t="s">
        <v>54</v>
      </c>
      <c r="B3" s="46" t="s">
        <v>216</v>
      </c>
      <c r="C3" s="47">
        <f>人保!B6</f>
        <v>7769.9</v>
      </c>
      <c r="D3" s="47">
        <f>人保!C6</f>
        <v>864.1</v>
      </c>
      <c r="E3" s="47">
        <f>人保!D6</f>
        <v>3541.1</v>
      </c>
      <c r="F3" s="47">
        <f>人保!E6</f>
        <v>1056.9000000000001</v>
      </c>
      <c r="G3" s="47">
        <f>人保!F6</f>
        <v>10455.5</v>
      </c>
      <c r="H3" s="47">
        <f>人保!G6</f>
        <v>117052.3</v>
      </c>
      <c r="I3" s="47">
        <f>人保!H6</f>
        <v>30162.799999999999</v>
      </c>
      <c r="J3" s="47">
        <f>人保!I6</f>
        <v>5151.5</v>
      </c>
      <c r="K3" s="47">
        <f>人保!J6</f>
        <v>725.3</v>
      </c>
      <c r="L3" s="47">
        <f>人保!K6</f>
        <v>2747.1</v>
      </c>
      <c r="M3" s="47">
        <f>人保!L6</f>
        <v>2186</v>
      </c>
      <c r="N3" s="47">
        <f>人保!M6</f>
        <v>122</v>
      </c>
      <c r="O3" s="47">
        <f>SUM(C3:N3)</f>
        <v>181834.49999999997</v>
      </c>
      <c r="P3" s="47">
        <f>人保!AD6</f>
        <v>62749.599999999999</v>
      </c>
      <c r="Q3" s="55">
        <f>人保!O6</f>
        <v>13.54</v>
      </c>
      <c r="R3" s="55">
        <f>O3*100/$O$26</f>
        <v>23.904610635760449</v>
      </c>
      <c r="S3" s="142" t="s">
        <v>54</v>
      </c>
      <c r="T3" s="46" t="s">
        <v>55</v>
      </c>
      <c r="U3" s="40">
        <f>人保!P6</f>
        <v>3015.2</v>
      </c>
      <c r="V3" s="40">
        <f>人保!Q6</f>
        <v>225.3</v>
      </c>
      <c r="W3" s="40">
        <f>人保!R6</f>
        <v>381.1</v>
      </c>
      <c r="X3" s="40">
        <f>人保!S6</f>
        <v>343.6</v>
      </c>
      <c r="Y3" s="40">
        <f>人保!T6</f>
        <v>2275.5</v>
      </c>
      <c r="Z3" s="40">
        <f>人保!U6</f>
        <v>48981.2</v>
      </c>
      <c r="AA3" s="40">
        <f>人保!V6</f>
        <v>19947.099999999999</v>
      </c>
      <c r="AB3" s="40">
        <f>人保!W6</f>
        <v>2246.5</v>
      </c>
      <c r="AC3" s="40">
        <f>人保!X6</f>
        <v>51.7</v>
      </c>
      <c r="AD3" s="40">
        <f>人保!Y6</f>
        <v>853</v>
      </c>
      <c r="AE3" s="40">
        <f>人保!Z6</f>
        <v>829.2</v>
      </c>
      <c r="AF3" s="40">
        <f>人保!AA6</f>
        <v>17.5</v>
      </c>
      <c r="AG3" s="40">
        <f>SUM(U3:AF3)</f>
        <v>79166.899999999994</v>
      </c>
      <c r="AH3" s="48">
        <f>AG3*100/O3</f>
        <v>43.53788747459916</v>
      </c>
      <c r="AI3" s="48">
        <f>AG3*100/$AG$26</f>
        <v>22.226999047875275</v>
      </c>
    </row>
    <row r="4" spans="1:35" s="49" customFormat="1" ht="11.25" customHeight="1">
      <c r="A4" s="142"/>
      <c r="B4" s="46" t="s">
        <v>56</v>
      </c>
      <c r="C4" s="50">
        <f>平安!B6</f>
        <v>4273.664119</v>
      </c>
      <c r="D4" s="50">
        <f>平安!C6</f>
        <v>499.57271800000001</v>
      </c>
      <c r="E4" s="50">
        <f>平安!D6</f>
        <v>6477.9131530000004</v>
      </c>
      <c r="F4" s="50">
        <f>平安!E6</f>
        <v>378.78152699999998</v>
      </c>
      <c r="G4" s="50">
        <f>平安!F6</f>
        <v>6362.5089590000007</v>
      </c>
      <c r="H4" s="50">
        <f>平安!G6</f>
        <v>117465.49299300002</v>
      </c>
      <c r="I4" s="50">
        <f>平安!H6</f>
        <v>34848.711823999998</v>
      </c>
      <c r="J4" s="50">
        <f>平安!I6</f>
        <v>51.465001000000001</v>
      </c>
      <c r="K4" s="50">
        <f>平安!J6</f>
        <v>20594.409647</v>
      </c>
      <c r="L4" s="50">
        <f>平安!K6</f>
        <v>4013.4433349999999</v>
      </c>
      <c r="M4" s="50">
        <f>平安!L6</f>
        <v>607.37390900000003</v>
      </c>
      <c r="N4" s="50">
        <f>平安!M6</f>
        <v>792.30172800000003</v>
      </c>
      <c r="O4" s="47">
        <f t="shared" ref="O4:O25" si="0">SUM(C4:N4)</f>
        <v>196365.638913</v>
      </c>
      <c r="P4" s="47">
        <f>平安!AD6</f>
        <v>57616.744995999994</v>
      </c>
      <c r="Q4" s="51">
        <f>平安!O6</f>
        <v>15.222860070743316</v>
      </c>
      <c r="R4" s="55">
        <f t="shared" ref="R4:R25" si="1">O4*100/$O$26</f>
        <v>25.814925882918793</v>
      </c>
      <c r="S4" s="142"/>
      <c r="T4" s="46" t="s">
        <v>56</v>
      </c>
      <c r="U4" s="52">
        <f>平安!P6</f>
        <v>1349.1965600000001</v>
      </c>
      <c r="V4" s="52">
        <f>平安!Q6</f>
        <v>86.299519000000004</v>
      </c>
      <c r="W4" s="52">
        <f>平安!R6</f>
        <v>1638.3868160000002</v>
      </c>
      <c r="X4" s="52">
        <f>平安!S6</f>
        <v>46.812578999999999</v>
      </c>
      <c r="Y4" s="52">
        <f>平安!T6</f>
        <v>2856.7415500000002</v>
      </c>
      <c r="Z4" s="52">
        <f>平安!U6</f>
        <v>52005.832048999997</v>
      </c>
      <c r="AA4" s="52">
        <f>平安!V6</f>
        <v>23252.951482999997</v>
      </c>
      <c r="AB4" s="52">
        <f>平安!W6</f>
        <v>4.8001139999999998</v>
      </c>
      <c r="AC4" s="52">
        <f>平安!X6</f>
        <v>6084.1597410000004</v>
      </c>
      <c r="AD4" s="52">
        <f>平安!Y6</f>
        <v>467.60475100000002</v>
      </c>
      <c r="AE4" s="52">
        <f>平安!Z6</f>
        <v>526.69167700000003</v>
      </c>
      <c r="AF4" s="52">
        <f>平安!AA6</f>
        <v>55.185371999999994</v>
      </c>
      <c r="AG4" s="40">
        <f t="shared" ref="AG4:AG21" si="2">SUM(U4:AF4)</f>
        <v>88374.662210999988</v>
      </c>
      <c r="AH4" s="48">
        <f t="shared" ref="AH4:AH20" si="3">AG4*100/O4</f>
        <v>45.005156044716394</v>
      </c>
      <c r="AI4" s="48">
        <f t="shared" ref="AI4:AI26" si="4">AG4*100/$AG$26</f>
        <v>24.812182020771257</v>
      </c>
    </row>
    <row r="5" spans="1:35" s="54" customFormat="1" ht="11.25" customHeight="1">
      <c r="A5" s="142"/>
      <c r="B5" s="61" t="s">
        <v>57</v>
      </c>
      <c r="C5" s="62">
        <f>太平洋!B6</f>
        <v>3737.924152251233</v>
      </c>
      <c r="D5" s="62">
        <f>太平洋!C6</f>
        <v>267.17226499999998</v>
      </c>
      <c r="E5" s="62">
        <f>太平洋!D6</f>
        <v>2518.5308562142859</v>
      </c>
      <c r="F5" s="62">
        <f>太平洋!E6</f>
        <v>659.86607752770021</v>
      </c>
      <c r="G5" s="62">
        <f>太平洋!F6</f>
        <v>3988.8785666460208</v>
      </c>
      <c r="H5" s="62">
        <f>太平洋!G6</f>
        <v>53294.010587999976</v>
      </c>
      <c r="I5" s="62">
        <f>太平洋!H6</f>
        <v>11121.984533000003</v>
      </c>
      <c r="J5" s="62">
        <f>太平洋!I6</f>
        <v>0</v>
      </c>
      <c r="K5" s="62">
        <f>太平洋!J6</f>
        <v>26.655014000000001</v>
      </c>
      <c r="L5" s="62">
        <f>太平洋!K6</f>
        <v>1942.55241800001</v>
      </c>
      <c r="M5" s="62">
        <f>太平洋!L6</f>
        <v>642.22753800000055</v>
      </c>
      <c r="N5" s="62">
        <f>太平洋!M6</f>
        <v>43.494785</v>
      </c>
      <c r="O5" s="66">
        <f t="shared" si="0"/>
        <v>78243.296793639238</v>
      </c>
      <c r="P5" s="62">
        <f>太平洋!AD6</f>
        <v>21242.689910999998</v>
      </c>
      <c r="Q5" s="65">
        <f>太平洋!O6</f>
        <v>-12.317936476124626</v>
      </c>
      <c r="R5" s="67">
        <f t="shared" si="1"/>
        <v>10.28614231463331</v>
      </c>
      <c r="S5" s="142"/>
      <c r="T5" s="61" t="s">
        <v>57</v>
      </c>
      <c r="U5" s="62">
        <f>太平洋!P6</f>
        <v>2014.4397023874924</v>
      </c>
      <c r="V5" s="62">
        <f>太平洋!Q6</f>
        <v>80.635949999999994</v>
      </c>
      <c r="W5" s="62">
        <f>太平洋!R6</f>
        <v>1127.0004346968001</v>
      </c>
      <c r="X5" s="62">
        <f>太平洋!S6</f>
        <v>386.80268211200001</v>
      </c>
      <c r="Y5" s="62">
        <f>太平洋!T6</f>
        <v>1358.1858079499998</v>
      </c>
      <c r="Z5" s="62">
        <f>太平洋!U6</f>
        <v>30919.070385200004</v>
      </c>
      <c r="AA5" s="62">
        <f>太平洋!V6</f>
        <v>8852.3417742000001</v>
      </c>
      <c r="AB5" s="62">
        <f>太平洋!W6</f>
        <v>0</v>
      </c>
      <c r="AC5" s="62">
        <f>太平洋!X6</f>
        <v>0</v>
      </c>
      <c r="AD5" s="62">
        <f>太平洋!Y6</f>
        <v>719.87305000000003</v>
      </c>
      <c r="AE5" s="62">
        <f>太平洋!Z6</f>
        <v>428.62562349999996</v>
      </c>
      <c r="AF5" s="62">
        <f>太平洋!AA6</f>
        <v>47.718299999999999</v>
      </c>
      <c r="AG5" s="63">
        <f t="shared" si="2"/>
        <v>45934.693710046296</v>
      </c>
      <c r="AH5" s="64">
        <f t="shared" si="3"/>
        <v>58.707513093671871</v>
      </c>
      <c r="AI5" s="64">
        <f t="shared" si="4"/>
        <v>12.896682746926324</v>
      </c>
    </row>
    <row r="6" spans="1:35" s="49" customFormat="1" ht="11.25" customHeight="1">
      <c r="A6" s="142"/>
      <c r="B6" s="46" t="s">
        <v>58</v>
      </c>
      <c r="C6" s="50">
        <f>华安!B6</f>
        <v>380.6</v>
      </c>
      <c r="D6" s="50">
        <f>华安!C6</f>
        <v>20.100000000000001</v>
      </c>
      <c r="E6" s="50">
        <f>华安!D6</f>
        <v>6</v>
      </c>
      <c r="F6" s="50">
        <f>华安!E6</f>
        <v>2.6</v>
      </c>
      <c r="G6" s="50">
        <f>华安!F6</f>
        <v>45</v>
      </c>
      <c r="H6" s="50">
        <f>华安!G6</f>
        <v>7176.5</v>
      </c>
      <c r="I6" s="50">
        <f>华安!H6</f>
        <v>5407.9</v>
      </c>
      <c r="J6" s="50">
        <f>华安!I6</f>
        <v>0</v>
      </c>
      <c r="K6" s="50">
        <f>华安!J6</f>
        <v>8.6</v>
      </c>
      <c r="L6" s="50">
        <f>华安!K6</f>
        <v>240.3</v>
      </c>
      <c r="M6" s="50">
        <f>华安!L6</f>
        <v>6.9</v>
      </c>
      <c r="N6" s="50">
        <f>华安!M6</f>
        <v>1.3</v>
      </c>
      <c r="O6" s="47">
        <f t="shared" si="0"/>
        <v>13295.8</v>
      </c>
      <c r="P6" s="50">
        <f>华安!AD6</f>
        <v>679.2</v>
      </c>
      <c r="Q6" s="51">
        <f>华安!O6</f>
        <v>11.642162007842611</v>
      </c>
      <c r="R6" s="55">
        <f t="shared" si="1"/>
        <v>1.7479131962908241</v>
      </c>
      <c r="S6" s="142"/>
      <c r="T6" s="46" t="s">
        <v>58</v>
      </c>
      <c r="U6" s="50">
        <f>华安!P6</f>
        <v>25.6</v>
      </c>
      <c r="V6" s="50">
        <f>华安!Q6</f>
        <v>0.7</v>
      </c>
      <c r="W6" s="50">
        <f>华安!R6</f>
        <v>0</v>
      </c>
      <c r="X6" s="50">
        <f>华安!S6</f>
        <v>0</v>
      </c>
      <c r="Y6" s="50">
        <f>华安!T6</f>
        <v>4.8</v>
      </c>
      <c r="Z6" s="50">
        <f>华安!U6</f>
        <v>2483.1</v>
      </c>
      <c r="AA6" s="50">
        <f>华安!V6</f>
        <v>3065.2</v>
      </c>
      <c r="AB6" s="50">
        <f>华安!W6</f>
        <v>0</v>
      </c>
      <c r="AC6" s="50">
        <f>华安!X6</f>
        <v>24.5</v>
      </c>
      <c r="AD6" s="50">
        <f>华安!Y6</f>
        <v>51.6</v>
      </c>
      <c r="AE6" s="50">
        <f>华安!Z6</f>
        <v>0</v>
      </c>
      <c r="AF6" s="50">
        <f>华安!AA6</f>
        <v>0</v>
      </c>
      <c r="AG6" s="40">
        <f t="shared" si="2"/>
        <v>5655.5</v>
      </c>
      <c r="AH6" s="48">
        <f t="shared" si="3"/>
        <v>42.535988808495915</v>
      </c>
      <c r="AI6" s="48">
        <f t="shared" si="4"/>
        <v>1.587845338332796</v>
      </c>
    </row>
    <row r="7" spans="1:35" s="49" customFormat="1" ht="11.25" customHeight="1">
      <c r="A7" s="142"/>
      <c r="B7" s="46" t="s">
        <v>59</v>
      </c>
      <c r="C7" s="47">
        <f>天安!B6</f>
        <v>252.97007600000003</v>
      </c>
      <c r="D7" s="47">
        <f>天安!C6</f>
        <v>51.116340000000001</v>
      </c>
      <c r="E7" s="47">
        <f>天安!D6</f>
        <v>55.081016000000005</v>
      </c>
      <c r="F7" s="47">
        <f>天安!E6</f>
        <v>82.976530000000011</v>
      </c>
      <c r="G7" s="47">
        <f>天安!F6</f>
        <v>113.33038999999999</v>
      </c>
      <c r="H7" s="47">
        <f>天安!G6</f>
        <v>3565.6577120000006</v>
      </c>
      <c r="I7" s="47">
        <f>天安!H6</f>
        <v>1258.098573</v>
      </c>
      <c r="J7" s="47">
        <f>天安!I6</f>
        <v>0</v>
      </c>
      <c r="K7" s="47">
        <f>天安!J6</f>
        <v>0</v>
      </c>
      <c r="L7" s="47">
        <f>天安!K6</f>
        <v>331.18734600000005</v>
      </c>
      <c r="M7" s="47">
        <f>天安!L6</f>
        <v>0</v>
      </c>
      <c r="N7" s="47">
        <f>天安!M6</f>
        <v>0</v>
      </c>
      <c r="O7" s="47">
        <f t="shared" si="0"/>
        <v>5710.4179830000003</v>
      </c>
      <c r="P7" s="47">
        <f>天安!AD6</f>
        <v>1165.7613200000003</v>
      </c>
      <c r="Q7" s="55">
        <f>天安!O6</f>
        <v>12.298556350183761</v>
      </c>
      <c r="R7" s="55">
        <f t="shared" si="1"/>
        <v>0.75071187509003834</v>
      </c>
      <c r="S7" s="142"/>
      <c r="T7" s="46" t="s">
        <v>59</v>
      </c>
      <c r="U7" s="47">
        <f>天安!P6</f>
        <v>6.9307999999999996</v>
      </c>
      <c r="V7" s="47">
        <f>天安!Q6</f>
        <v>0.11600000000000001</v>
      </c>
      <c r="W7" s="47">
        <f>天安!R6</f>
        <v>5.9803629999999997</v>
      </c>
      <c r="X7" s="47">
        <f>天安!S6</f>
        <v>11.218</v>
      </c>
      <c r="Y7" s="47">
        <f>天安!T6</f>
        <v>20.738579999999999</v>
      </c>
      <c r="Z7" s="47">
        <f>天安!U6</f>
        <v>1679.9344039999999</v>
      </c>
      <c r="AA7" s="47">
        <f>天安!V6</f>
        <v>1118.0851439999997</v>
      </c>
      <c r="AB7" s="47">
        <f>天安!W6</f>
        <v>0</v>
      </c>
      <c r="AC7" s="47">
        <f>天安!X6</f>
        <v>0</v>
      </c>
      <c r="AD7" s="47">
        <f>天安!Y6</f>
        <v>268.18075300000004</v>
      </c>
      <c r="AE7" s="47">
        <f>天安!Z6</f>
        <v>0</v>
      </c>
      <c r="AF7" s="47">
        <f>天安!AA6</f>
        <v>0</v>
      </c>
      <c r="AG7" s="40">
        <f t="shared" si="2"/>
        <v>3111.1840439999996</v>
      </c>
      <c r="AH7" s="48">
        <f t="shared" si="3"/>
        <v>54.482597478188829</v>
      </c>
      <c r="AI7" s="48">
        <f t="shared" si="4"/>
        <v>0.87349997011064906</v>
      </c>
    </row>
    <row r="8" spans="1:35" s="49" customFormat="1" ht="11.25" customHeight="1">
      <c r="A8" s="142"/>
      <c r="B8" s="61" t="s">
        <v>60</v>
      </c>
      <c r="C8" s="62">
        <f>太平!B6</f>
        <v>604.81251399999996</v>
      </c>
      <c r="D8" s="62">
        <f>太平!C6</f>
        <v>20.297799999999999</v>
      </c>
      <c r="E8" s="62">
        <f>太平!D6</f>
        <v>221.733396</v>
      </c>
      <c r="F8" s="62">
        <f>太平!E6</f>
        <v>36.852167999999999</v>
      </c>
      <c r="G8" s="62">
        <f>太平!F6</f>
        <v>154.870867</v>
      </c>
      <c r="H8" s="62">
        <f>太平!G6</f>
        <v>8870.3505079999995</v>
      </c>
      <c r="I8" s="62">
        <f>太平!H6</f>
        <v>2480.9422989999998</v>
      </c>
      <c r="J8" s="62">
        <f>太平!I6</f>
        <v>0</v>
      </c>
      <c r="K8" s="62">
        <f>太平!J6</f>
        <v>0</v>
      </c>
      <c r="L8" s="62">
        <f>太平!K6</f>
        <v>422.26037300000002</v>
      </c>
      <c r="M8" s="62">
        <f>太平!L6</f>
        <v>8.5874880000000005</v>
      </c>
      <c r="N8" s="62">
        <f>太平!M6</f>
        <v>0</v>
      </c>
      <c r="O8" s="66">
        <f t="shared" si="0"/>
        <v>12820.707412999998</v>
      </c>
      <c r="P8" s="62">
        <f>太平!AD6</f>
        <v>2242.3960549999997</v>
      </c>
      <c r="Q8" s="65">
        <f>太平!O6</f>
        <v>8.476937243027626</v>
      </c>
      <c r="R8" s="67">
        <f t="shared" si="1"/>
        <v>1.6854558336441803</v>
      </c>
      <c r="S8" s="142"/>
      <c r="T8" s="61" t="s">
        <v>60</v>
      </c>
      <c r="U8" s="62">
        <f>太平!P6</f>
        <v>48.011460999999997</v>
      </c>
      <c r="V8" s="62">
        <f>太平!Q6</f>
        <v>0.6</v>
      </c>
      <c r="W8" s="62">
        <f>太平!R6</f>
        <v>63.628712999999998</v>
      </c>
      <c r="X8" s="62">
        <f>太平!S6</f>
        <v>41.770264602499999</v>
      </c>
      <c r="Y8" s="62">
        <f>太平!T6</f>
        <v>46.592075000000001</v>
      </c>
      <c r="Z8" s="62">
        <f>太平!U6</f>
        <v>3798.161032</v>
      </c>
      <c r="AA8" s="62">
        <f>太平!V6</f>
        <v>1515.510162</v>
      </c>
      <c r="AB8" s="62">
        <f>太平!W6</f>
        <v>0</v>
      </c>
      <c r="AC8" s="62">
        <f>太平!X6</f>
        <v>0</v>
      </c>
      <c r="AD8" s="62">
        <f>太平!Y6</f>
        <v>125.717198</v>
      </c>
      <c r="AE8" s="62">
        <f>太平!Z6</f>
        <v>0</v>
      </c>
      <c r="AF8" s="62">
        <f>太平!AA6</f>
        <v>0</v>
      </c>
      <c r="AG8" s="63">
        <f t="shared" si="2"/>
        <v>5639.9909056025008</v>
      </c>
      <c r="AH8" s="64">
        <f t="shared" si="3"/>
        <v>43.991261354920539</v>
      </c>
      <c r="AI8" s="64">
        <f t="shared" si="4"/>
        <v>1.583490985359437</v>
      </c>
    </row>
    <row r="9" spans="1:35" s="49" customFormat="1" ht="11.25" customHeight="1">
      <c r="A9" s="142"/>
      <c r="B9" s="46" t="s">
        <v>61</v>
      </c>
      <c r="C9" s="50">
        <f>大地!B6</f>
        <v>1362.085842</v>
      </c>
      <c r="D9" s="50">
        <f>大地!C6</f>
        <v>168.75098400000002</v>
      </c>
      <c r="E9" s="50">
        <f>大地!D6</f>
        <v>941.39035300000012</v>
      </c>
      <c r="F9" s="50">
        <f>大地!E6</f>
        <v>613.60531500000002</v>
      </c>
      <c r="G9" s="50">
        <f>大地!F6</f>
        <v>1848.1081219999999</v>
      </c>
      <c r="H9" s="50">
        <f>大地!G6</f>
        <v>16535.152924999999</v>
      </c>
      <c r="I9" s="50">
        <f>大地!H6</f>
        <v>5374.8532909999994</v>
      </c>
      <c r="J9" s="50">
        <f>大地!I6</f>
        <v>0</v>
      </c>
      <c r="K9" s="50">
        <f>大地!J6</f>
        <v>127.074487</v>
      </c>
      <c r="L9" s="50">
        <f>大地!K6</f>
        <v>1172.1393449999998</v>
      </c>
      <c r="M9" s="50">
        <f>大地!L6</f>
        <v>57.507206000000004</v>
      </c>
      <c r="N9" s="50">
        <f>大地!M6</f>
        <v>53.730575000000002</v>
      </c>
      <c r="O9" s="47">
        <f t="shared" si="0"/>
        <v>28254.398444999999</v>
      </c>
      <c r="P9" s="50">
        <f>大地!AD6</f>
        <v>10105.678415</v>
      </c>
      <c r="Q9" s="51">
        <f>大地!O6</f>
        <v>21.649089892766</v>
      </c>
      <c r="R9" s="55">
        <f t="shared" si="1"/>
        <v>3.7144237951288703</v>
      </c>
      <c r="S9" s="142"/>
      <c r="T9" s="46" t="s">
        <v>61</v>
      </c>
      <c r="U9" s="50">
        <f>大地!P6</f>
        <v>164.731979</v>
      </c>
      <c r="V9" s="50">
        <f>大地!Q6</f>
        <v>0.61307700000000009</v>
      </c>
      <c r="W9" s="50">
        <f>大地!R6</f>
        <v>144.41267199999999</v>
      </c>
      <c r="X9" s="50">
        <f>大地!S6</f>
        <v>15.088706</v>
      </c>
      <c r="Y9" s="50">
        <f>大地!T6</f>
        <v>683.55805199999998</v>
      </c>
      <c r="Z9" s="50">
        <f>大地!U6</f>
        <v>7448.5776799999994</v>
      </c>
      <c r="AA9" s="50">
        <f>大地!V6</f>
        <v>4231.7502850000001</v>
      </c>
      <c r="AB9" s="50">
        <f>大地!W6</f>
        <v>0</v>
      </c>
      <c r="AC9" s="50">
        <f>大地!X6</f>
        <v>82.283825000000007</v>
      </c>
      <c r="AD9" s="50">
        <f>大地!Y6</f>
        <v>202.25672399999999</v>
      </c>
      <c r="AE9" s="50">
        <f>大地!Z6</f>
        <v>22.170314999999999</v>
      </c>
      <c r="AF9" s="50">
        <f>大地!AA6</f>
        <v>0.30515399999999998</v>
      </c>
      <c r="AG9" s="40">
        <f t="shared" si="2"/>
        <v>12995.748469</v>
      </c>
      <c r="AH9" s="48">
        <f t="shared" si="3"/>
        <v>45.995488080546181</v>
      </c>
      <c r="AI9" s="48">
        <f t="shared" si="4"/>
        <v>3.648702789257753</v>
      </c>
    </row>
    <row r="10" spans="1:35" s="49" customFormat="1" ht="11.25" customHeight="1">
      <c r="A10" s="142"/>
      <c r="B10" s="46" t="s">
        <v>181</v>
      </c>
      <c r="C10" s="50">
        <f>中华联合!B6</f>
        <v>2356.8752679999998</v>
      </c>
      <c r="D10" s="50">
        <f>中华联合!C6</f>
        <v>162.28574399999999</v>
      </c>
      <c r="E10" s="50">
        <f>中华联合!D6</f>
        <v>2360.8742710000001</v>
      </c>
      <c r="F10" s="50">
        <f>中华联合!E6</f>
        <v>223.72300099999998</v>
      </c>
      <c r="G10" s="50">
        <f>中华联合!F6</f>
        <v>5063.8492930000002</v>
      </c>
      <c r="H10" s="50">
        <f>中华联合!G6</f>
        <v>35667.662918000002</v>
      </c>
      <c r="I10" s="50">
        <f>中华联合!H6</f>
        <v>10043.659282000001</v>
      </c>
      <c r="J10" s="50">
        <f>中华联合!I6</f>
        <v>7132.0308350000005</v>
      </c>
      <c r="K10" s="50">
        <f>中华联合!J6</f>
        <v>28.733828000000003</v>
      </c>
      <c r="L10" s="50">
        <f>中华联合!K6</f>
        <v>1705.9492190000001</v>
      </c>
      <c r="M10" s="50">
        <f>中华联合!L6</f>
        <v>989.30263400000001</v>
      </c>
      <c r="N10" s="50">
        <f>中华联合!M6</f>
        <v>18.052</v>
      </c>
      <c r="O10" s="47">
        <f t="shared" si="0"/>
        <v>65752.998292999997</v>
      </c>
      <c r="P10" s="50">
        <f>中华联合!AD6</f>
        <v>11532.866941999999</v>
      </c>
      <c r="Q10" s="51">
        <f>中华联合!O6</f>
        <v>20.881773954993999</v>
      </c>
      <c r="R10" s="55">
        <f t="shared" si="1"/>
        <v>8.6441232127455834</v>
      </c>
      <c r="S10" s="142"/>
      <c r="T10" s="46" t="s">
        <v>182</v>
      </c>
      <c r="U10" s="50">
        <f>中华联合!P6</f>
        <v>616.17041100000006</v>
      </c>
      <c r="V10" s="50">
        <f>中华联合!Q6</f>
        <v>9.3391260000000003</v>
      </c>
      <c r="W10" s="50">
        <f>中华联合!R6</f>
        <v>336.92689499999994</v>
      </c>
      <c r="X10" s="50">
        <f>中华联合!S6</f>
        <v>94.051125999999996</v>
      </c>
      <c r="Y10" s="50">
        <f>中华联合!T6</f>
        <v>1960.4805080000001</v>
      </c>
      <c r="Z10" s="50">
        <f>中华联合!U6</f>
        <v>15517.048596000001</v>
      </c>
      <c r="AA10" s="50">
        <f>中华联合!V6</f>
        <v>6959.0564480000003</v>
      </c>
      <c r="AB10" s="50">
        <f>中华联合!W6</f>
        <v>2547.0808740000002</v>
      </c>
      <c r="AC10" s="50">
        <f>中华联合!X6</f>
        <v>3.2010000000000001</v>
      </c>
      <c r="AD10" s="50">
        <f>中华联合!Y6</f>
        <v>1135.8640720000001</v>
      </c>
      <c r="AE10" s="50">
        <f>中华联合!Z6</f>
        <v>189.53852000000001</v>
      </c>
      <c r="AF10" s="50">
        <f>中华联合!AA6</f>
        <v>0</v>
      </c>
      <c r="AG10" s="40">
        <f t="shared" si="2"/>
        <v>29368.757576</v>
      </c>
      <c r="AH10" s="48">
        <f t="shared" si="3"/>
        <v>44.665275102940171</v>
      </c>
      <c r="AI10" s="48">
        <f t="shared" si="4"/>
        <v>8.2456095499385711</v>
      </c>
    </row>
    <row r="11" spans="1:35" s="49" customFormat="1" ht="11.25" customHeight="1">
      <c r="A11" s="142"/>
      <c r="B11" s="61" t="s">
        <v>62</v>
      </c>
      <c r="C11" s="62">
        <f>华泰!B6</f>
        <v>243.129954</v>
      </c>
      <c r="D11" s="62">
        <f>华泰!C6</f>
        <v>33.936665000000005</v>
      </c>
      <c r="E11" s="62">
        <f>华泰!D6</f>
        <v>20.185274</v>
      </c>
      <c r="F11" s="62">
        <f>华泰!E6</f>
        <v>9.4347360000000009</v>
      </c>
      <c r="G11" s="62">
        <f>华泰!F6</f>
        <v>915.15993200000003</v>
      </c>
      <c r="H11" s="62">
        <f>华泰!G6</f>
        <v>2081.0270270000005</v>
      </c>
      <c r="I11" s="62">
        <f>华泰!H6</f>
        <v>665.71464199999991</v>
      </c>
      <c r="J11" s="62">
        <f>华泰!I6</f>
        <v>0</v>
      </c>
      <c r="K11" s="62">
        <f>华泰!J6</f>
        <v>0</v>
      </c>
      <c r="L11" s="62">
        <f>华泰!K6</f>
        <v>214.46172199999998</v>
      </c>
      <c r="M11" s="62">
        <f>华泰!L6</f>
        <v>56.621433000000003</v>
      </c>
      <c r="N11" s="62">
        <f>华泰!M6</f>
        <v>0</v>
      </c>
      <c r="O11" s="66">
        <f t="shared" si="0"/>
        <v>4239.6713850000006</v>
      </c>
      <c r="P11" s="62">
        <f>华泰!AD6</f>
        <v>532.30892700000004</v>
      </c>
      <c r="Q11" s="65">
        <f>华泰!O6</f>
        <v>-33.770036351195976</v>
      </c>
      <c r="R11" s="67">
        <f t="shared" si="1"/>
        <v>0.55736229198529585</v>
      </c>
      <c r="S11" s="142"/>
      <c r="T11" s="61" t="s">
        <v>62</v>
      </c>
      <c r="U11" s="62">
        <f>华泰!P6</f>
        <v>76.225975000000005</v>
      </c>
      <c r="V11" s="62">
        <f>华泰!Q6</f>
        <v>1.24</v>
      </c>
      <c r="W11" s="62">
        <f>华泰!R6</f>
        <v>711.40595299999995</v>
      </c>
      <c r="X11" s="62">
        <f>华泰!S6</f>
        <v>4.5418859999999999</v>
      </c>
      <c r="Y11" s="62">
        <f>华泰!T6</f>
        <v>434.73039599999998</v>
      </c>
      <c r="Z11" s="62">
        <f>华泰!U6</f>
        <v>1452.2109259999997</v>
      </c>
      <c r="AA11" s="62">
        <f>华泰!V6</f>
        <v>1153.126021</v>
      </c>
      <c r="AB11" s="62">
        <f>华泰!W6</f>
        <v>0</v>
      </c>
      <c r="AC11" s="62">
        <f>华泰!X6</f>
        <v>0</v>
      </c>
      <c r="AD11" s="62">
        <f>华泰!Y6</f>
        <v>161.40118300000003</v>
      </c>
      <c r="AE11" s="62">
        <f>华泰!Z6</f>
        <v>20.193550000000002</v>
      </c>
      <c r="AF11" s="62">
        <f>华泰!AA6</f>
        <v>0</v>
      </c>
      <c r="AG11" s="63">
        <f t="shared" si="2"/>
        <v>4015.0758899999996</v>
      </c>
      <c r="AH11" s="64">
        <f t="shared" si="3"/>
        <v>94.702525865692749</v>
      </c>
      <c r="AI11" s="64">
        <f t="shared" si="4"/>
        <v>1.127277788876121</v>
      </c>
    </row>
    <row r="12" spans="1:35" s="49" customFormat="1" ht="11.25" customHeight="1">
      <c r="A12" s="142"/>
      <c r="B12" s="46" t="s">
        <v>63</v>
      </c>
      <c r="C12" s="50">
        <f>安邦!B6</f>
        <v>60.075386999999999</v>
      </c>
      <c r="D12" s="50">
        <f>安邦!C6</f>
        <v>0</v>
      </c>
      <c r="E12" s="50">
        <f>安邦!D6</f>
        <v>1.34887</v>
      </c>
      <c r="F12" s="50">
        <f>安邦!E6</f>
        <v>0.2485</v>
      </c>
      <c r="G12" s="50">
        <f>安邦!F6</f>
        <v>9.3167200000000001</v>
      </c>
      <c r="H12" s="50">
        <f>安邦!G6</f>
        <v>1166.0563339999999</v>
      </c>
      <c r="I12" s="50">
        <f>安邦!H6</f>
        <v>464.05348399999997</v>
      </c>
      <c r="J12" s="50">
        <f>安邦!I6</f>
        <v>0</v>
      </c>
      <c r="K12" s="50">
        <f>安邦!J6</f>
        <v>0.49830000000000002</v>
      </c>
      <c r="L12" s="50">
        <f>安邦!K6</f>
        <v>35.008490000000002</v>
      </c>
      <c r="M12" s="50">
        <f>安邦!L6</f>
        <v>0</v>
      </c>
      <c r="N12" s="50">
        <f>安邦!M6</f>
        <v>0</v>
      </c>
      <c r="O12" s="47">
        <f t="shared" si="0"/>
        <v>1736.6060849999999</v>
      </c>
      <c r="P12" s="50">
        <f>安邦!AD6</f>
        <v>195.00163600000002</v>
      </c>
      <c r="Q12" s="51">
        <f>安邦!O6</f>
        <v>-31.2</v>
      </c>
      <c r="R12" s="55">
        <f t="shared" si="1"/>
        <v>0.22830041763041295</v>
      </c>
      <c r="S12" s="142"/>
      <c r="T12" s="46" t="s">
        <v>63</v>
      </c>
      <c r="U12" s="50">
        <f>安邦!P6</f>
        <v>0</v>
      </c>
      <c r="V12" s="50">
        <f>安邦!Q6</f>
        <v>0</v>
      </c>
      <c r="W12" s="50">
        <f>安邦!R6</f>
        <v>0</v>
      </c>
      <c r="X12" s="50">
        <f>安邦!S6</f>
        <v>0</v>
      </c>
      <c r="Y12" s="50">
        <f>安邦!T6</f>
        <v>0.35</v>
      </c>
      <c r="Z12" s="50">
        <f>安邦!U6</f>
        <v>638.60711700000002</v>
      </c>
      <c r="AA12" s="50">
        <f>安邦!V6</f>
        <v>376.47714999999999</v>
      </c>
      <c r="AB12" s="50">
        <f>安邦!W6</f>
        <v>0</v>
      </c>
      <c r="AC12" s="50">
        <f>安邦!X6</f>
        <v>0</v>
      </c>
      <c r="AD12" s="50">
        <f>安邦!Y6</f>
        <v>2.5337589999999999</v>
      </c>
      <c r="AE12" s="50">
        <f>安邦!Z6</f>
        <v>0</v>
      </c>
      <c r="AF12" s="50">
        <f>安邦!AA6</f>
        <v>21.072614000000002</v>
      </c>
      <c r="AG12" s="40">
        <f t="shared" si="2"/>
        <v>1039.0406400000002</v>
      </c>
      <c r="AH12" s="48">
        <f t="shared" si="3"/>
        <v>59.831682554538567</v>
      </c>
      <c r="AI12" s="48">
        <f t="shared" si="4"/>
        <v>0.29172236523071793</v>
      </c>
    </row>
    <row r="13" spans="1:35" s="49" customFormat="1" ht="11.25" customHeight="1">
      <c r="A13" s="142"/>
      <c r="B13" s="46" t="s">
        <v>64</v>
      </c>
      <c r="C13" s="50">
        <f>阳光!B6</f>
        <v>989.28115199999991</v>
      </c>
      <c r="D13" s="50">
        <f>阳光!C6</f>
        <v>177.47563200000002</v>
      </c>
      <c r="E13" s="50">
        <f>阳光!D6</f>
        <v>1513.4877859999999</v>
      </c>
      <c r="F13" s="50">
        <f>阳光!E6</f>
        <v>67.696906000000013</v>
      </c>
      <c r="G13" s="50">
        <f>阳光!F6</f>
        <v>1045.9689470000001</v>
      </c>
      <c r="H13" s="50">
        <f>阳光!G6</f>
        <v>10856.176675000001</v>
      </c>
      <c r="I13" s="50">
        <f>阳光!H6</f>
        <v>3548.317321</v>
      </c>
      <c r="J13" s="50">
        <f>阳光!I6</f>
        <v>0</v>
      </c>
      <c r="K13" s="50">
        <f>阳光!J6</f>
        <v>6179.75</v>
      </c>
      <c r="L13" s="50">
        <f>阳光!K6</f>
        <v>898.53069499999992</v>
      </c>
      <c r="M13" s="50">
        <f>阳光!L6</f>
        <v>0</v>
      </c>
      <c r="N13" s="50">
        <f>阳光!M6</f>
        <v>1353.541651</v>
      </c>
      <c r="O13" s="47">
        <f t="shared" si="0"/>
        <v>26630.226764999999</v>
      </c>
      <c r="P13" s="50">
        <f>阳光!AD6</f>
        <v>9155.0688069999997</v>
      </c>
      <c r="Q13" s="51">
        <f>阳光!O6</f>
        <v>7.2278126685434154</v>
      </c>
      <c r="R13" s="55">
        <f t="shared" si="1"/>
        <v>3.5009044046060112</v>
      </c>
      <c r="S13" s="142"/>
      <c r="T13" s="46" t="s">
        <v>64</v>
      </c>
      <c r="U13" s="50">
        <f>阳光!P6</f>
        <v>168.220293</v>
      </c>
      <c r="V13" s="50">
        <f>阳光!Q6</f>
        <v>0.38</v>
      </c>
      <c r="W13" s="50">
        <f>阳光!R6</f>
        <v>170.56059199999999</v>
      </c>
      <c r="X13" s="50">
        <f>阳光!S6</f>
        <v>26.176859</v>
      </c>
      <c r="Y13" s="50">
        <f>阳光!T6</f>
        <v>461.84245899999996</v>
      </c>
      <c r="Z13" s="50">
        <f>阳光!U6</f>
        <v>5894.647054</v>
      </c>
      <c r="AA13" s="50">
        <f>阳光!V6</f>
        <v>3104.9664980000002</v>
      </c>
      <c r="AB13" s="50">
        <f>阳光!W6</f>
        <v>0</v>
      </c>
      <c r="AC13" s="50">
        <f>阳光!X6</f>
        <v>1307.5561640000001</v>
      </c>
      <c r="AD13" s="50">
        <f>阳光!Y6</f>
        <v>144.066697</v>
      </c>
      <c r="AE13" s="50">
        <f>阳光!Z6</f>
        <v>0</v>
      </c>
      <c r="AF13" s="50">
        <f>阳光!AA6</f>
        <v>1044.3388769999999</v>
      </c>
      <c r="AG13" s="40">
        <f t="shared" si="2"/>
        <v>12322.755493000001</v>
      </c>
      <c r="AH13" s="48">
        <f t="shared" si="3"/>
        <v>46.273565755721421</v>
      </c>
      <c r="AI13" s="48">
        <f t="shared" si="4"/>
        <v>3.4597524294889768</v>
      </c>
    </row>
    <row r="14" spans="1:35" s="49" customFormat="1" ht="11.25" customHeight="1">
      <c r="A14" s="142"/>
      <c r="B14" s="61" t="s">
        <v>65</v>
      </c>
      <c r="C14" s="62">
        <f>国寿产险!B6</f>
        <v>2497.1236049999998</v>
      </c>
      <c r="D14" s="62">
        <f>国寿产险!C6</f>
        <v>75.863388</v>
      </c>
      <c r="E14" s="62">
        <f>国寿产险!D6</f>
        <v>1322.4075359999999</v>
      </c>
      <c r="F14" s="62">
        <f>国寿产险!E6</f>
        <v>335.22765800000002</v>
      </c>
      <c r="G14" s="62">
        <f>国寿产险!F6</f>
        <v>1586.9481799999999</v>
      </c>
      <c r="H14" s="62">
        <f>国寿产险!G6</f>
        <v>42207.813196000003</v>
      </c>
      <c r="I14" s="62">
        <f>国寿产险!H6</f>
        <v>13158.254634999999</v>
      </c>
      <c r="J14" s="62">
        <f>国寿产险!I6</f>
        <v>929.47145999999998</v>
      </c>
      <c r="K14" s="62">
        <f>国寿产险!J6</f>
        <v>51.98</v>
      </c>
      <c r="L14" s="62">
        <f>国寿产险!K6</f>
        <v>1981.3732539999999</v>
      </c>
      <c r="M14" s="62">
        <f>国寿产险!L6</f>
        <v>0</v>
      </c>
      <c r="N14" s="62">
        <f>国寿产险!M6</f>
        <v>0</v>
      </c>
      <c r="O14" s="66">
        <f t="shared" si="0"/>
        <v>64146.462912000003</v>
      </c>
      <c r="P14" s="62">
        <f>国寿产险!AD6</f>
        <v>20167.858812999999</v>
      </c>
      <c r="Q14" s="65">
        <f>国寿产险!O6</f>
        <v>32.56</v>
      </c>
      <c r="R14" s="67">
        <f t="shared" si="1"/>
        <v>8.4329223528681787</v>
      </c>
      <c r="S14" s="142"/>
      <c r="T14" s="61" t="s">
        <v>65</v>
      </c>
      <c r="U14" s="62">
        <f>国寿产险!P6</f>
        <v>187.47748799999999</v>
      </c>
      <c r="V14" s="62">
        <f>国寿产险!Q6</f>
        <v>13.813153</v>
      </c>
      <c r="W14" s="62">
        <f>国寿产险!R6</f>
        <v>101.082396</v>
      </c>
      <c r="X14" s="62">
        <f>国寿产险!S6</f>
        <v>97.021635000000003</v>
      </c>
      <c r="Y14" s="62">
        <f>国寿产险!T6</f>
        <v>742.43620299999998</v>
      </c>
      <c r="Z14" s="62">
        <f>国寿产险!U6</f>
        <v>18610.054762</v>
      </c>
      <c r="AA14" s="62">
        <f>国寿产险!V6</f>
        <v>8376.1632339999996</v>
      </c>
      <c r="AB14" s="62">
        <f>国寿产险!W6</f>
        <v>252.17582099999998</v>
      </c>
      <c r="AC14" s="62">
        <f>国寿产险!X6</f>
        <v>0.49141299999999999</v>
      </c>
      <c r="AD14" s="62">
        <f>国寿产险!Y6</f>
        <v>368.516637</v>
      </c>
      <c r="AE14" s="62">
        <f>国寿产险!Z6</f>
        <v>0</v>
      </c>
      <c r="AF14" s="62">
        <f>国寿产险!AA6</f>
        <v>6.3439999999999998E-3</v>
      </c>
      <c r="AG14" s="63">
        <f t="shared" si="2"/>
        <v>28749.239086000001</v>
      </c>
      <c r="AH14" s="64">
        <f t="shared" si="3"/>
        <v>44.818120564870348</v>
      </c>
      <c r="AI14" s="64">
        <f t="shared" si="4"/>
        <v>8.0716727545433855</v>
      </c>
    </row>
    <row r="15" spans="1:35" s="49" customFormat="1" ht="11.25" customHeight="1">
      <c r="A15" s="142"/>
      <c r="B15" s="46" t="s">
        <v>66</v>
      </c>
      <c r="C15" s="50">
        <f>都邦!B6</f>
        <v>51.040000000000006</v>
      </c>
      <c r="D15" s="50">
        <f>都邦!C6</f>
        <v>0.37</v>
      </c>
      <c r="E15" s="50">
        <f>都邦!D6</f>
        <v>13.5</v>
      </c>
      <c r="F15" s="50">
        <f>都邦!E6</f>
        <v>143.85999999999999</v>
      </c>
      <c r="G15" s="50">
        <f>都邦!F6</f>
        <v>47.010000000000005</v>
      </c>
      <c r="H15" s="50">
        <f>都邦!G6</f>
        <v>1962.1</v>
      </c>
      <c r="I15" s="50">
        <f>都邦!H6</f>
        <v>615.57000000000005</v>
      </c>
      <c r="J15" s="50">
        <f>都邦!I6</f>
        <v>0</v>
      </c>
      <c r="K15" s="50">
        <f>都邦!J6</f>
        <v>0</v>
      </c>
      <c r="L15" s="50">
        <f>都邦!K6</f>
        <v>58.52</v>
      </c>
      <c r="M15" s="50">
        <f>都邦!L6</f>
        <v>420.02</v>
      </c>
      <c r="N15" s="50">
        <f>都邦!M6</f>
        <v>0</v>
      </c>
      <c r="O15" s="47">
        <f t="shared" si="0"/>
        <v>3311.9900000000002</v>
      </c>
      <c r="P15" s="50">
        <f>都邦!AD6</f>
        <v>0</v>
      </c>
      <c r="Q15" s="51">
        <f>都邦!O6</f>
        <v>83.466372705970997</v>
      </c>
      <c r="R15" s="55">
        <f t="shared" si="1"/>
        <v>0.43540599489938525</v>
      </c>
      <c r="S15" s="142"/>
      <c r="T15" s="46" t="s">
        <v>66</v>
      </c>
      <c r="U15" s="50">
        <f>都邦!P6</f>
        <v>8.89</v>
      </c>
      <c r="V15" s="50">
        <f>都邦!Q6</f>
        <v>0.42000000000000004</v>
      </c>
      <c r="W15" s="50">
        <f>都邦!R6</f>
        <v>0</v>
      </c>
      <c r="X15" s="50">
        <f>都邦!S6</f>
        <v>15.27</v>
      </c>
      <c r="Y15" s="50">
        <f>都邦!T6</f>
        <v>1.26</v>
      </c>
      <c r="Z15" s="50">
        <f>都邦!U6</f>
        <v>858.41000000000008</v>
      </c>
      <c r="AA15" s="50">
        <f>都邦!V6</f>
        <v>475.44</v>
      </c>
      <c r="AB15" s="50">
        <f>都邦!W6</f>
        <v>0</v>
      </c>
      <c r="AC15" s="50">
        <f>都邦!X6</f>
        <v>0</v>
      </c>
      <c r="AD15" s="50">
        <f>都邦!Y6</f>
        <v>32.980000000000004</v>
      </c>
      <c r="AE15" s="50">
        <f>都邦!Z6</f>
        <v>4.82</v>
      </c>
      <c r="AF15" s="50">
        <f>都邦!AA6</f>
        <v>16.72</v>
      </c>
      <c r="AG15" s="40">
        <f t="shared" si="2"/>
        <v>1414.21</v>
      </c>
      <c r="AH15" s="48">
        <f t="shared" si="3"/>
        <v>42.699706218919744</v>
      </c>
      <c r="AI15" s="48">
        <f t="shared" si="4"/>
        <v>0.39705538960721837</v>
      </c>
    </row>
    <row r="16" spans="1:35" s="49" customFormat="1" ht="11.25" customHeight="1">
      <c r="A16" s="142"/>
      <c r="B16" s="46" t="s">
        <v>67</v>
      </c>
      <c r="C16" s="50">
        <f>中银!B6</f>
        <v>645.56723899999997</v>
      </c>
      <c r="D16" s="50">
        <f>中银!C6</f>
        <v>609.88549599999999</v>
      </c>
      <c r="E16" s="50">
        <f>中银!D6</f>
        <v>70.662860999999992</v>
      </c>
      <c r="F16" s="50">
        <f>中银!E6</f>
        <v>132.45576200000002</v>
      </c>
      <c r="G16" s="50">
        <f>中银!F6</f>
        <v>289.49374999999998</v>
      </c>
      <c r="H16" s="50">
        <f>中银!G6</f>
        <v>1027.034136</v>
      </c>
      <c r="I16" s="50">
        <f>中银!H6</f>
        <v>359.10461099999998</v>
      </c>
      <c r="J16" s="50">
        <f>中银!I6</f>
        <v>0</v>
      </c>
      <c r="K16" s="50">
        <f>中银!J6</f>
        <v>325.94285000000002</v>
      </c>
      <c r="L16" s="50">
        <f>中银!K6</f>
        <v>135.21911900000001</v>
      </c>
      <c r="M16" s="50">
        <f>中银!L6</f>
        <v>343.921897</v>
      </c>
      <c r="N16" s="50">
        <f>中银!M6</f>
        <v>0</v>
      </c>
      <c r="O16" s="47">
        <f t="shared" si="0"/>
        <v>3939.2877209999997</v>
      </c>
      <c r="P16" s="50">
        <f>中银!AD6</f>
        <v>0</v>
      </c>
      <c r="Q16" s="51">
        <f>中银!O6</f>
        <v>-49.261474816088295</v>
      </c>
      <c r="R16" s="55">
        <f t="shared" si="1"/>
        <v>0.51787278625748767</v>
      </c>
      <c r="S16" s="142"/>
      <c r="T16" s="46" t="s">
        <v>67</v>
      </c>
      <c r="U16" s="50">
        <f>中银!P6</f>
        <v>47.859332000000002</v>
      </c>
      <c r="V16" s="50">
        <f>中银!Q6</f>
        <v>1.2068650000000001</v>
      </c>
      <c r="W16" s="50">
        <f>中银!R6</f>
        <v>0</v>
      </c>
      <c r="X16" s="50">
        <f>中银!S6</f>
        <v>86.921796000000015</v>
      </c>
      <c r="Y16" s="50">
        <f>中银!T6</f>
        <v>16.122176</v>
      </c>
      <c r="Z16" s="50">
        <f>中银!U6</f>
        <v>941.97556400000008</v>
      </c>
      <c r="AA16" s="50">
        <f>中银!V6</f>
        <v>463.22529000000003</v>
      </c>
      <c r="AB16" s="50">
        <f>中银!W6</f>
        <v>0</v>
      </c>
      <c r="AC16" s="50">
        <f>中银!X6</f>
        <v>389.87752</v>
      </c>
      <c r="AD16" s="50">
        <f>中银!Y6</f>
        <v>31.337627000000001</v>
      </c>
      <c r="AE16" s="50">
        <f>中银!Z6</f>
        <v>332.15112200000004</v>
      </c>
      <c r="AF16" s="50">
        <f>中银!AA6</f>
        <v>0</v>
      </c>
      <c r="AG16" s="40">
        <f t="shared" si="2"/>
        <v>2310.6772920000003</v>
      </c>
      <c r="AH16" s="48">
        <f t="shared" si="3"/>
        <v>58.657235918107247</v>
      </c>
      <c r="AI16" s="48">
        <f t="shared" si="4"/>
        <v>0.64874868119417373</v>
      </c>
    </row>
    <row r="17" spans="1:35" s="49" customFormat="1" ht="11.25" customHeight="1">
      <c r="A17" s="142"/>
      <c r="B17" s="61" t="s">
        <v>68</v>
      </c>
      <c r="C17" s="62">
        <f>渤海!B6</f>
        <v>153.39885000000001</v>
      </c>
      <c r="D17" s="62">
        <f>渤海!C6</f>
        <v>6.8049999999999999E-2</v>
      </c>
      <c r="E17" s="62">
        <f>渤海!D6</f>
        <v>0.96560000000000001</v>
      </c>
      <c r="F17" s="62">
        <f>渤海!E6</f>
        <v>9.026923</v>
      </c>
      <c r="G17" s="62">
        <f>渤海!F6</f>
        <v>12.138500000000001</v>
      </c>
      <c r="H17" s="62">
        <f>渤海!G6</f>
        <v>1494.5618420000001</v>
      </c>
      <c r="I17" s="62">
        <f>渤海!H6</f>
        <v>512.88626500000009</v>
      </c>
      <c r="J17" s="62">
        <f>渤海!I6</f>
        <v>0</v>
      </c>
      <c r="K17" s="62">
        <f>渤海!J6</f>
        <v>0</v>
      </c>
      <c r="L17" s="62">
        <f>渤海!K6</f>
        <v>15.413228</v>
      </c>
      <c r="M17" s="62">
        <f>渤海!L6</f>
        <v>6.4194719999999998</v>
      </c>
      <c r="N17" s="62">
        <f>渤海!M6</f>
        <v>0.54133199999999992</v>
      </c>
      <c r="O17" s="66">
        <f t="shared" si="0"/>
        <v>2205.4200620000001</v>
      </c>
      <c r="P17" s="62">
        <f>渤海!AD6</f>
        <v>639.66</v>
      </c>
      <c r="Q17" s="65">
        <f>渤海!O6</f>
        <v>-19.38</v>
      </c>
      <c r="R17" s="67">
        <f t="shared" si="1"/>
        <v>0.28993237185685161</v>
      </c>
      <c r="S17" s="142"/>
      <c r="T17" s="61" t="s">
        <v>68</v>
      </c>
      <c r="U17" s="62">
        <f>渤海!P6</f>
        <v>111.42885</v>
      </c>
      <c r="V17" s="62">
        <f>渤海!Q6</f>
        <v>0</v>
      </c>
      <c r="W17" s="62">
        <f>渤海!R6</f>
        <v>0</v>
      </c>
      <c r="X17" s="62">
        <f>渤海!S6</f>
        <v>0.489342</v>
      </c>
      <c r="Y17" s="62">
        <f>渤海!T6</f>
        <v>1.239452</v>
      </c>
      <c r="Z17" s="62">
        <f>渤海!U6</f>
        <v>881.54618400000004</v>
      </c>
      <c r="AA17" s="62">
        <f>渤海!V6</f>
        <v>555.91818999999998</v>
      </c>
      <c r="AB17" s="62">
        <f>渤海!W6</f>
        <v>0</v>
      </c>
      <c r="AC17" s="62">
        <f>渤海!X6</f>
        <v>0</v>
      </c>
      <c r="AD17" s="62">
        <f>渤海!Y6</f>
        <v>14.139697</v>
      </c>
      <c r="AE17" s="62">
        <f>渤海!Z6</f>
        <v>9.2075240000000012</v>
      </c>
      <c r="AF17" s="62">
        <f>渤海!AA6</f>
        <v>0</v>
      </c>
      <c r="AG17" s="63">
        <f t="shared" si="2"/>
        <v>1573.969239</v>
      </c>
      <c r="AH17" s="64">
        <f t="shared" si="3"/>
        <v>71.368228942863396</v>
      </c>
      <c r="AI17" s="64">
        <f t="shared" si="4"/>
        <v>0.441909595760829</v>
      </c>
    </row>
    <row r="18" spans="1:35" s="49" customFormat="1" ht="11.25" customHeight="1">
      <c r="A18" s="142"/>
      <c r="B18" s="46" t="s">
        <v>69</v>
      </c>
      <c r="C18" s="50">
        <f>长安责任!B6</f>
        <v>601.5175230000001</v>
      </c>
      <c r="D18" s="50">
        <f>长安责任!C6</f>
        <v>61.036059999999999</v>
      </c>
      <c r="E18" s="50">
        <f>长安责任!D6</f>
        <v>79.037099999999995</v>
      </c>
      <c r="F18" s="50">
        <f>长安责任!E6</f>
        <v>103.341492</v>
      </c>
      <c r="G18" s="50">
        <f>长安责任!F6</f>
        <v>1966.0677870000002</v>
      </c>
      <c r="H18" s="50">
        <f>长安责任!G6</f>
        <v>9248.3733749999992</v>
      </c>
      <c r="I18" s="50">
        <f>长安责任!H6</f>
        <v>3500.8173450000004</v>
      </c>
      <c r="J18" s="50">
        <f>长安责任!I6</f>
        <v>0</v>
      </c>
      <c r="K18" s="50">
        <f>长安责任!J6</f>
        <v>4.8250640000000002</v>
      </c>
      <c r="L18" s="50">
        <f>长安责任!K6</f>
        <v>221.42777999999998</v>
      </c>
      <c r="M18" s="50">
        <f>长安责任!L6</f>
        <v>353.178178</v>
      </c>
      <c r="N18" s="50">
        <f>长安责任!M6</f>
        <v>0</v>
      </c>
      <c r="O18" s="47">
        <f t="shared" si="0"/>
        <v>16139.621704000001</v>
      </c>
      <c r="P18" s="50">
        <f>长安责任!AD6</f>
        <v>2136.65</v>
      </c>
      <c r="Q18" s="51">
        <f>长安责任!O6</f>
        <v>1.3178007369881435</v>
      </c>
      <c r="R18" s="55">
        <f t="shared" si="1"/>
        <v>2.1217721204864244</v>
      </c>
      <c r="S18" s="142"/>
      <c r="T18" s="46" t="s">
        <v>69</v>
      </c>
      <c r="U18" s="50">
        <f>长安责任!P6</f>
        <v>133.140916</v>
      </c>
      <c r="V18" s="50">
        <f>长安责任!Q6</f>
        <v>0.15367700000000001</v>
      </c>
      <c r="W18" s="50">
        <f>长安责任!R6</f>
        <v>129.28791200000001</v>
      </c>
      <c r="X18" s="50">
        <f>长安责任!S6</f>
        <v>75.039324999999991</v>
      </c>
      <c r="Y18" s="50">
        <f>长安责任!T6</f>
        <v>694.97455500000001</v>
      </c>
      <c r="Z18" s="50">
        <f>长安责任!U6</f>
        <v>5266.1205040000004</v>
      </c>
      <c r="AA18" s="50">
        <f>长安责任!V6</f>
        <v>2136.22759</v>
      </c>
      <c r="AB18" s="50">
        <f>长安责任!W6</f>
        <v>0</v>
      </c>
      <c r="AC18" s="50">
        <f>长安责任!X6</f>
        <v>1.4212000000000001E-2</v>
      </c>
      <c r="AD18" s="50">
        <f>长安责任!Y6</f>
        <v>56.553398000000001</v>
      </c>
      <c r="AE18" s="50">
        <f>长安责任!Z6</f>
        <v>33.786974000000001</v>
      </c>
      <c r="AF18" s="50">
        <f>长安责任!AA6</f>
        <v>0</v>
      </c>
      <c r="AG18" s="40">
        <f t="shared" si="2"/>
        <v>8525.2990630000004</v>
      </c>
      <c r="AH18" s="48">
        <f t="shared" si="3"/>
        <v>52.822174022127875</v>
      </c>
      <c r="AI18" s="48">
        <f t="shared" si="4"/>
        <v>2.3935737556498107</v>
      </c>
    </row>
    <row r="19" spans="1:35" s="49" customFormat="1" ht="11.25" customHeight="1">
      <c r="A19" s="142"/>
      <c r="B19" s="46" t="s">
        <v>85</v>
      </c>
      <c r="C19" s="50">
        <f>永诚!B6</f>
        <v>8546.7224999999999</v>
      </c>
      <c r="D19" s="50">
        <f>永诚!C6</f>
        <v>319.581411</v>
      </c>
      <c r="E19" s="50">
        <f>永诚!D6</f>
        <v>656.14913300000001</v>
      </c>
      <c r="F19" s="50">
        <f>永诚!E6</f>
        <v>194.50743300000002</v>
      </c>
      <c r="G19" s="50">
        <f>永诚!F6</f>
        <v>288.77742499999999</v>
      </c>
      <c r="H19" s="50">
        <f>永诚!G6</f>
        <v>4149.9580999999998</v>
      </c>
      <c r="I19" s="50">
        <f>永诚!H6</f>
        <v>1058.621333</v>
      </c>
      <c r="J19" s="50">
        <f>永诚!I6</f>
        <v>0</v>
      </c>
      <c r="K19" s="50">
        <f>永诚!J6</f>
        <v>0.379494</v>
      </c>
      <c r="L19" s="50">
        <f>永诚!K6</f>
        <v>490.07797300000004</v>
      </c>
      <c r="M19" s="50">
        <f>永诚!L6</f>
        <v>1.6470479999999998</v>
      </c>
      <c r="N19" s="50">
        <f>永诚!M6</f>
        <v>2.4809999999999999</v>
      </c>
      <c r="O19" s="47">
        <f t="shared" si="0"/>
        <v>15708.90285</v>
      </c>
      <c r="P19" s="50">
        <f>永诚!AD6</f>
        <v>798.60869699999989</v>
      </c>
      <c r="Q19" s="51">
        <f>永诚!O6</f>
        <v>31.070468229602245</v>
      </c>
      <c r="R19" s="55">
        <f t="shared" si="1"/>
        <v>2.0651482867345732</v>
      </c>
      <c r="S19" s="142"/>
      <c r="T19" s="46" t="s">
        <v>85</v>
      </c>
      <c r="U19" s="50">
        <f>永诚!P6</f>
        <v>2962.3212800000001</v>
      </c>
      <c r="V19" s="50">
        <f>永诚!Q6</f>
        <v>5.6286000000000003E-2</v>
      </c>
      <c r="W19" s="50">
        <f>永诚!R6</f>
        <v>63.745849999999997</v>
      </c>
      <c r="X19" s="50">
        <f>永诚!S6</f>
        <v>19.0152</v>
      </c>
      <c r="Y19" s="50">
        <f>永诚!T6</f>
        <v>159.77572599999999</v>
      </c>
      <c r="Z19" s="50">
        <f>永诚!U6</f>
        <v>1580.6202750000002</v>
      </c>
      <c r="AA19" s="50">
        <f>永诚!V6</f>
        <v>878.02709399999992</v>
      </c>
      <c r="AB19" s="50">
        <f>永诚!W6</f>
        <v>0</v>
      </c>
      <c r="AC19" s="50">
        <f>永诚!X6</f>
        <v>0</v>
      </c>
      <c r="AD19" s="50">
        <f>永诚!Y6</f>
        <v>89.770094</v>
      </c>
      <c r="AE19" s="50">
        <f>永诚!Z6</f>
        <v>0.43451800000000002</v>
      </c>
      <c r="AF19" s="50">
        <f>永诚!AA6</f>
        <v>0</v>
      </c>
      <c r="AG19" s="40">
        <f t="shared" si="2"/>
        <v>5753.7663229999998</v>
      </c>
      <c r="AH19" s="48">
        <f t="shared" si="3"/>
        <v>36.627423174878182</v>
      </c>
      <c r="AI19" s="48">
        <f t="shared" si="4"/>
        <v>1.6154347155568529</v>
      </c>
    </row>
    <row r="20" spans="1:35" s="49" customFormat="1" ht="11.25" customHeight="1">
      <c r="A20" s="142"/>
      <c r="B20" s="61" t="s">
        <v>86</v>
      </c>
      <c r="C20" s="62">
        <f>民安!B6</f>
        <v>113.78</v>
      </c>
      <c r="D20" s="62">
        <f>民安!C6</f>
        <v>0</v>
      </c>
      <c r="E20" s="62">
        <f>民安!D6</f>
        <v>12.13</v>
      </c>
      <c r="F20" s="62">
        <f>民安!E6</f>
        <v>61.79</v>
      </c>
      <c r="G20" s="62">
        <f>民安!F6</f>
        <v>280.81</v>
      </c>
      <c r="H20" s="62">
        <f>民安!G6</f>
        <v>5887.94</v>
      </c>
      <c r="I20" s="62">
        <f>民安!H6</f>
        <v>1966.45</v>
      </c>
      <c r="J20" s="62">
        <f>民安!I6</f>
        <v>0</v>
      </c>
      <c r="K20" s="62">
        <f>民安!J6</f>
        <v>0</v>
      </c>
      <c r="L20" s="62">
        <f>民安!K6</f>
        <v>211.46</v>
      </c>
      <c r="M20" s="62">
        <f>民安!L6</f>
        <v>0</v>
      </c>
      <c r="N20" s="62">
        <f>民安!M6</f>
        <v>0</v>
      </c>
      <c r="O20" s="66">
        <f t="shared" si="0"/>
        <v>8534.3599999999988</v>
      </c>
      <c r="P20" s="62">
        <f>民安!AD6</f>
        <v>1246.82</v>
      </c>
      <c r="Q20" s="65">
        <f>民安!O6</f>
        <v>-26.327174554137649</v>
      </c>
      <c r="R20" s="67">
        <f t="shared" si="1"/>
        <v>1.1219573448680453</v>
      </c>
      <c r="S20" s="142"/>
      <c r="T20" s="61" t="s">
        <v>86</v>
      </c>
      <c r="U20" s="62">
        <f>民安!P6</f>
        <v>3.51</v>
      </c>
      <c r="V20" s="62">
        <f>民安!Q6</f>
        <v>0</v>
      </c>
      <c r="W20" s="62">
        <f>民安!R6</f>
        <v>267.44</v>
      </c>
      <c r="X20" s="62">
        <f>民安!S6</f>
        <v>31.69</v>
      </c>
      <c r="Y20" s="62">
        <f>民安!T6</f>
        <v>4.37</v>
      </c>
      <c r="Z20" s="62">
        <f>民安!U6</f>
        <v>3784.71</v>
      </c>
      <c r="AA20" s="62">
        <f>民安!V6</f>
        <v>1857.79</v>
      </c>
      <c r="AB20" s="62">
        <f>民安!W6</f>
        <v>0</v>
      </c>
      <c r="AC20" s="62">
        <f>民安!X6</f>
        <v>0</v>
      </c>
      <c r="AD20" s="62">
        <f>民安!Y6</f>
        <v>139.80000000000001</v>
      </c>
      <c r="AE20" s="62">
        <f>民安!Z6</f>
        <v>0.55000000000000004</v>
      </c>
      <c r="AF20" s="62">
        <f>民安!AA6</f>
        <v>0</v>
      </c>
      <c r="AG20" s="63">
        <f t="shared" si="2"/>
        <v>6089.8600000000006</v>
      </c>
      <c r="AH20" s="64">
        <f t="shared" si="3"/>
        <v>71.356961740540598</v>
      </c>
      <c r="AI20" s="64">
        <f t="shared" si="4"/>
        <v>1.7097968017150316</v>
      </c>
    </row>
    <row r="21" spans="1:35" s="49" customFormat="1" ht="11.25" customHeight="1">
      <c r="A21" s="142"/>
      <c r="B21" s="46" t="s">
        <v>140</v>
      </c>
      <c r="C21" s="50">
        <f>英大!B6</f>
        <v>6821.6</v>
      </c>
      <c r="D21" s="50">
        <f>英大!C6</f>
        <v>0</v>
      </c>
      <c r="E21" s="50">
        <f>英大!D6</f>
        <v>79</v>
      </c>
      <c r="F21" s="50">
        <f>英大!E6</f>
        <v>0.3</v>
      </c>
      <c r="G21" s="50">
        <f>英大!F6</f>
        <v>1865.9</v>
      </c>
      <c r="H21" s="50">
        <f>英大!G6</f>
        <v>4141</v>
      </c>
      <c r="I21" s="50">
        <f>英大!H6</f>
        <v>1093.9000000000001</v>
      </c>
      <c r="J21" s="50">
        <f>英大!I6</f>
        <v>0</v>
      </c>
      <c r="K21" s="50">
        <f>英大!J6</f>
        <v>0</v>
      </c>
      <c r="L21" s="50">
        <f>英大!K6</f>
        <v>164.8</v>
      </c>
      <c r="M21" s="50">
        <f>英大!L6</f>
        <v>0</v>
      </c>
      <c r="N21" s="50">
        <f>英大!M6</f>
        <v>0</v>
      </c>
      <c r="O21" s="47">
        <f t="shared" si="0"/>
        <v>14166.5</v>
      </c>
      <c r="P21" s="50">
        <f>英大!AD6</f>
        <v>483.84</v>
      </c>
      <c r="Q21" s="50">
        <f>英大!O6</f>
        <v>-1.0560355364339296</v>
      </c>
      <c r="R21" s="55">
        <f t="shared" si="1"/>
        <v>1.8623785176712917</v>
      </c>
      <c r="S21" s="142"/>
      <c r="T21" s="46" t="s">
        <v>141</v>
      </c>
      <c r="U21" s="50">
        <f>英大!P6</f>
        <v>2953.483459</v>
      </c>
      <c r="V21" s="50">
        <f>英大!Q6</f>
        <v>0.55000000000000004</v>
      </c>
      <c r="W21" s="50">
        <f>英大!R6</f>
        <v>39.545062000000001</v>
      </c>
      <c r="X21" s="50">
        <f>英大!S6</f>
        <v>0</v>
      </c>
      <c r="Y21" s="50">
        <f>英大!T6</f>
        <v>1290.7153370000001</v>
      </c>
      <c r="Z21" s="50">
        <f>英大!U6</f>
        <v>1728.386264</v>
      </c>
      <c r="AA21" s="50">
        <f>英大!V6</f>
        <v>1078.07041</v>
      </c>
      <c r="AB21" s="50">
        <f>英大!W6</f>
        <v>0</v>
      </c>
      <c r="AC21" s="50">
        <f>英大!X6</f>
        <v>0</v>
      </c>
      <c r="AD21" s="50">
        <f>英大!Y6</f>
        <v>39.086069999999999</v>
      </c>
      <c r="AE21" s="50">
        <f>英大!Z6</f>
        <v>0</v>
      </c>
      <c r="AF21" s="50">
        <f>英大!AA6</f>
        <v>0</v>
      </c>
      <c r="AG21" s="40">
        <f t="shared" si="2"/>
        <v>7129.8366020000012</v>
      </c>
      <c r="AH21" s="48">
        <f t="shared" ref="AH21:AH26" si="5">AG21*100/O21</f>
        <v>50.328850471182022</v>
      </c>
      <c r="AI21" s="48">
        <f>AG21*100/$AG$26</f>
        <v>2.0017819488215447</v>
      </c>
    </row>
    <row r="22" spans="1:35" s="122" customFormat="1" ht="11.25" customHeight="1">
      <c r="A22" s="142"/>
      <c r="B22" s="116" t="s">
        <v>185</v>
      </c>
      <c r="C22" s="117">
        <f>紫金!B6</f>
        <v>30.132203000000004</v>
      </c>
      <c r="D22" s="117">
        <f>紫金!C6</f>
        <v>0.68500000000000005</v>
      </c>
      <c r="E22" s="117">
        <f>紫金!D6</f>
        <v>3.080317</v>
      </c>
      <c r="F22" s="117">
        <f>紫金!E6</f>
        <v>7.3952759999999991</v>
      </c>
      <c r="G22" s="117">
        <f>紫金!F6</f>
        <v>110.92661300000002</v>
      </c>
      <c r="H22" s="117">
        <f>紫金!G6</f>
        <v>4701.6002699999999</v>
      </c>
      <c r="I22" s="117">
        <f>紫金!H6</f>
        <v>2129.473743</v>
      </c>
      <c r="J22" s="117">
        <f>紫金!I6</f>
        <v>0</v>
      </c>
      <c r="K22" s="117">
        <f>紫金!J6</f>
        <v>-0.26171999999999995</v>
      </c>
      <c r="L22" s="117">
        <f>紫金!K6</f>
        <v>82.403665000000004</v>
      </c>
      <c r="M22" s="117">
        <f>紫金!L6</f>
        <v>24.007117000000001</v>
      </c>
      <c r="N22" s="117">
        <f>紫金!M6</f>
        <v>2</v>
      </c>
      <c r="O22" s="118">
        <f t="shared" si="0"/>
        <v>7091.4424840000001</v>
      </c>
      <c r="P22" s="117">
        <f>紫金!AD6</f>
        <v>1238.9617540000002</v>
      </c>
      <c r="Q22" s="117">
        <f>紫金!O6</f>
        <v>19.901401309855014</v>
      </c>
      <c r="R22" s="119">
        <f t="shared" si="1"/>
        <v>0.93226627194459766</v>
      </c>
      <c r="S22" s="142"/>
      <c r="T22" s="116" t="s">
        <v>185</v>
      </c>
      <c r="U22" s="117">
        <f>紫金!P6</f>
        <v>16.307448999999998</v>
      </c>
      <c r="V22" s="117">
        <f>紫金!Q6</f>
        <v>0</v>
      </c>
      <c r="W22" s="117">
        <f>紫金!R6</f>
        <v>0</v>
      </c>
      <c r="X22" s="117">
        <f>紫金!S6</f>
        <v>16.532093</v>
      </c>
      <c r="Y22" s="117">
        <f>紫金!T6</f>
        <v>27.984365999999998</v>
      </c>
      <c r="Z22" s="117">
        <f>紫金!U6</f>
        <v>1719.610782</v>
      </c>
      <c r="AA22" s="117">
        <f>紫金!V6</f>
        <v>1062.4841590000001</v>
      </c>
      <c r="AB22" s="117">
        <f>紫金!W6</f>
        <v>0</v>
      </c>
      <c r="AC22" s="117">
        <f>紫金!X6</f>
        <v>0</v>
      </c>
      <c r="AD22" s="117">
        <f>紫金!Y6</f>
        <v>28.026579999999999</v>
      </c>
      <c r="AE22" s="117">
        <f>紫金!Z6</f>
        <v>30.948232999999995</v>
      </c>
      <c r="AF22" s="117">
        <f>紫金!AA6</f>
        <v>2.4494259999999999</v>
      </c>
      <c r="AG22" s="120">
        <f>SUM(U22:AF22)</f>
        <v>2904.3430880000005</v>
      </c>
      <c r="AH22" s="121">
        <f t="shared" si="5"/>
        <v>40.955603807728785</v>
      </c>
      <c r="AI22" s="121">
        <f>AG22*100/$AG$26</f>
        <v>0.81542704149940382</v>
      </c>
    </row>
    <row r="23" spans="1:35" s="49" customFormat="1" ht="11.25" customHeight="1">
      <c r="A23" s="142"/>
      <c r="B23" s="46" t="s">
        <v>178</v>
      </c>
      <c r="C23" s="50">
        <f>出口信用!B6</f>
        <v>0</v>
      </c>
      <c r="D23" s="50">
        <f>出口信用!C6</f>
        <v>0</v>
      </c>
      <c r="E23" s="50">
        <f>出口信用!D6</f>
        <v>0</v>
      </c>
      <c r="F23" s="50">
        <f>出口信用!E6</f>
        <v>0</v>
      </c>
      <c r="G23" s="50">
        <f>出口信用!F6</f>
        <v>0</v>
      </c>
      <c r="H23" s="50">
        <f>出口信用!G6</f>
        <v>0</v>
      </c>
      <c r="I23" s="50">
        <f>出口信用!H6</f>
        <v>0</v>
      </c>
      <c r="J23" s="50">
        <f>出口信用!I6</f>
        <v>0</v>
      </c>
      <c r="K23" s="50">
        <f>出口信用!J6</f>
        <v>6518.7</v>
      </c>
      <c r="L23" s="50">
        <f>出口信用!K6</f>
        <v>0</v>
      </c>
      <c r="M23" s="50">
        <f>出口信用!L6</f>
        <v>0</v>
      </c>
      <c r="N23" s="50">
        <f>出口信用!M6</f>
        <v>0</v>
      </c>
      <c r="O23" s="47">
        <f t="shared" si="0"/>
        <v>6518.7</v>
      </c>
      <c r="P23" s="50">
        <f>出口信用!AD6</f>
        <v>0</v>
      </c>
      <c r="Q23" s="50">
        <f>出口信用!O6</f>
        <v>4.3793633510536099</v>
      </c>
      <c r="R23" s="55">
        <f t="shared" si="1"/>
        <v>0.85697150623963925</v>
      </c>
      <c r="S23" s="142"/>
      <c r="T23" s="46" t="s">
        <v>178</v>
      </c>
      <c r="U23" s="50">
        <f>出口信用!P6</f>
        <v>0</v>
      </c>
      <c r="V23" s="50">
        <f>出口信用!Q6</f>
        <v>0</v>
      </c>
      <c r="W23" s="50">
        <f>出口信用!R6</f>
        <v>0</v>
      </c>
      <c r="X23" s="50">
        <f>出口信用!S6</f>
        <v>0</v>
      </c>
      <c r="Y23" s="50">
        <f>出口信用!T6</f>
        <v>0</v>
      </c>
      <c r="Z23" s="50">
        <f>出口信用!U6</f>
        <v>0</v>
      </c>
      <c r="AA23" s="50">
        <f>出口信用!V6</f>
        <v>0</v>
      </c>
      <c r="AB23" s="50">
        <f>出口信用!W6</f>
        <v>0</v>
      </c>
      <c r="AC23" s="50">
        <f>出口信用!X6</f>
        <v>3890.1</v>
      </c>
      <c r="AD23" s="50">
        <f>出口信用!Y6</f>
        <v>0</v>
      </c>
      <c r="AE23" s="50">
        <f>出口信用!Z6</f>
        <v>0</v>
      </c>
      <c r="AF23" s="50">
        <f>出口信用!AA6</f>
        <v>0</v>
      </c>
      <c r="AG23" s="40">
        <f>SUM(U23:AF23)</f>
        <v>3890.1</v>
      </c>
      <c r="AH23" s="48">
        <f t="shared" si="5"/>
        <v>59.676009020203416</v>
      </c>
      <c r="AI23" s="48">
        <f>AG23*100/$AG$26</f>
        <v>1.0921893998140588</v>
      </c>
    </row>
    <row r="24" spans="1:35" s="122" customFormat="1" ht="11.25" customHeight="1">
      <c r="A24" s="142"/>
      <c r="B24" s="116" t="s">
        <v>212</v>
      </c>
      <c r="C24" s="117">
        <f>信达!B6</f>
        <v>332.779472</v>
      </c>
      <c r="D24" s="117">
        <f>信达!C6</f>
        <v>0.54</v>
      </c>
      <c r="E24" s="117">
        <f>信达!D6</f>
        <v>262.45640900000001</v>
      </c>
      <c r="F24" s="117">
        <f>信达!E6</f>
        <v>6.1769300000000005</v>
      </c>
      <c r="G24" s="117">
        <f>信达!F6</f>
        <v>17.692900000000002</v>
      </c>
      <c r="H24" s="117">
        <f>信达!G6</f>
        <v>975.31586800000002</v>
      </c>
      <c r="I24" s="117">
        <f>信达!H6</f>
        <v>444.78932199999997</v>
      </c>
      <c r="J24" s="117">
        <f>信达!I6</f>
        <v>0</v>
      </c>
      <c r="K24" s="117">
        <f>信达!J6</f>
        <v>0</v>
      </c>
      <c r="L24" s="117">
        <f>信达!K6</f>
        <v>53.043568000000008</v>
      </c>
      <c r="M24" s="117">
        <f>信达!L6</f>
        <v>0</v>
      </c>
      <c r="N24" s="117">
        <f>信达!M6</f>
        <v>8.130001</v>
      </c>
      <c r="O24" s="118">
        <f t="shared" si="0"/>
        <v>2100.9244699999999</v>
      </c>
      <c r="P24" s="117">
        <f>信达!AD6</f>
        <v>9.9422000639556565</v>
      </c>
      <c r="Q24" s="117">
        <f>信达!O6</f>
        <v>0</v>
      </c>
      <c r="R24" s="119">
        <f t="shared" si="1"/>
        <v>0.27619500936561209</v>
      </c>
      <c r="S24" s="142"/>
      <c r="T24" s="116" t="s">
        <v>212</v>
      </c>
      <c r="U24" s="117">
        <f>信达!P6</f>
        <v>0</v>
      </c>
      <c r="V24" s="117">
        <f>信达!Q6</f>
        <v>15.09395</v>
      </c>
      <c r="W24" s="117">
        <f>信达!R6</f>
        <v>0</v>
      </c>
      <c r="X24" s="117">
        <f>信达!S6</f>
        <v>9.9500000000000005E-2</v>
      </c>
      <c r="Y24" s="117">
        <f>信达!T6</f>
        <v>0</v>
      </c>
      <c r="Z24" s="117">
        <f>信达!U6</f>
        <v>0</v>
      </c>
      <c r="AA24" s="117">
        <f>信达!V6</f>
        <v>128.588347</v>
      </c>
      <c r="AB24" s="117">
        <f>信达!W6</f>
        <v>64.782611000000003</v>
      </c>
      <c r="AC24" s="117">
        <f>信达!X6</f>
        <v>0</v>
      </c>
      <c r="AD24" s="117">
        <f>信达!Y6</f>
        <v>0</v>
      </c>
      <c r="AE24" s="117">
        <f>信达!Z6</f>
        <v>0.31370599999999998</v>
      </c>
      <c r="AF24" s="117">
        <f>信达!AA6</f>
        <v>0</v>
      </c>
      <c r="AG24" s="120">
        <f>SUM(U24:AF24)</f>
        <v>208.87811400000001</v>
      </c>
      <c r="AH24" s="121">
        <f t="shared" si="5"/>
        <v>9.9422000639556565</v>
      </c>
      <c r="AI24" s="121">
        <f>AG24*100/$AG$26</f>
        <v>5.864488366981635E-2</v>
      </c>
    </row>
    <row r="25" spans="1:35" s="49" customFormat="1" ht="11.25" customHeight="1">
      <c r="A25" s="142"/>
      <c r="B25" s="46" t="s">
        <v>215</v>
      </c>
      <c r="C25" s="50">
        <f>众诚!B6</f>
        <v>5.8195499999999996</v>
      </c>
      <c r="D25" s="50">
        <f>众诚!C6</f>
        <v>0</v>
      </c>
      <c r="E25" s="50">
        <f>众诚!D6</f>
        <v>0</v>
      </c>
      <c r="F25" s="50">
        <f>众诚!E6</f>
        <v>0</v>
      </c>
      <c r="G25" s="50">
        <f>众诚!F6</f>
        <v>235.6788</v>
      </c>
      <c r="H25" s="50">
        <f>众诚!G6</f>
        <v>1393.684452</v>
      </c>
      <c r="I25" s="50">
        <f>众诚!H6</f>
        <v>279.25453900000002</v>
      </c>
      <c r="J25" s="50">
        <f>众诚!I6</f>
        <v>0</v>
      </c>
      <c r="K25" s="50">
        <f>众诚!J6</f>
        <v>0</v>
      </c>
      <c r="L25" s="50">
        <f>众诚!K6</f>
        <v>1.1685639999999999</v>
      </c>
      <c r="M25" s="50">
        <f>众诚!L6</f>
        <v>3.5843029999999998</v>
      </c>
      <c r="N25" s="50">
        <f>众诚!M6</f>
        <v>0</v>
      </c>
      <c r="O25" s="47">
        <f t="shared" si="0"/>
        <v>1919.1902080000002</v>
      </c>
      <c r="P25" s="50">
        <f>众诚!AD6</f>
        <v>0</v>
      </c>
      <c r="Q25" s="50">
        <f>众诚!O6</f>
        <v>0</v>
      </c>
      <c r="R25" s="55">
        <f t="shared" si="1"/>
        <v>0.25230357637414313</v>
      </c>
      <c r="S25" s="142"/>
      <c r="T25" s="46" t="s">
        <v>215</v>
      </c>
      <c r="U25" s="50">
        <f>众诚!P6</f>
        <v>0</v>
      </c>
      <c r="V25" s="50">
        <f>众诚!Q6</f>
        <v>0</v>
      </c>
      <c r="W25" s="50">
        <f>众诚!R6</f>
        <v>0</v>
      </c>
      <c r="X25" s="50">
        <f>众诚!S6</f>
        <v>0</v>
      </c>
      <c r="Y25" s="50">
        <f>众诚!T6</f>
        <v>0</v>
      </c>
      <c r="Z25" s="50">
        <f>众诚!U6</f>
        <v>157.33790599999998</v>
      </c>
      <c r="AA25" s="50">
        <f>众诚!V6</f>
        <v>37.736687000000003</v>
      </c>
      <c r="AB25" s="50">
        <f>众诚!W6</f>
        <v>0</v>
      </c>
      <c r="AC25" s="50">
        <f>众诚!X6</f>
        <v>0</v>
      </c>
      <c r="AD25" s="50">
        <f>众诚!Y6</f>
        <v>0</v>
      </c>
      <c r="AE25" s="50">
        <f>众诚!Z6</f>
        <v>0</v>
      </c>
      <c r="AF25" s="50">
        <f>众诚!AA6</f>
        <v>0</v>
      </c>
      <c r="AG25" s="40">
        <f>SUM(U25:AF25)</f>
        <v>195.07459299999999</v>
      </c>
      <c r="AH25" s="48">
        <f t="shared" si="5"/>
        <v>10.164422066496911</v>
      </c>
      <c r="AI25" s="48">
        <f>AG25*100/$AG$26</f>
        <v>5.4769389642333563E-2</v>
      </c>
    </row>
    <row r="26" spans="1:35" s="56" customFormat="1" ht="11.25" customHeight="1">
      <c r="A26" s="142"/>
      <c r="B26" s="73" t="s">
        <v>36</v>
      </c>
      <c r="C26" s="68">
        <f>SUM(C3:C25)</f>
        <v>41830.799406251237</v>
      </c>
      <c r="D26" s="68">
        <f t="shared" ref="D26:N26" si="6">SUM(D3:D25)</f>
        <v>3332.8375529999998</v>
      </c>
      <c r="E26" s="68">
        <f t="shared" si="6"/>
        <v>20157.033931214286</v>
      </c>
      <c r="F26" s="68">
        <f t="shared" si="6"/>
        <v>4126.7662345277013</v>
      </c>
      <c r="G26" s="68">
        <f t="shared" si="6"/>
        <v>36703.93575164603</v>
      </c>
      <c r="H26" s="68">
        <f t="shared" si="6"/>
        <v>450919.76891899994</v>
      </c>
      <c r="I26" s="68">
        <f t="shared" si="6"/>
        <v>130496.15704199999</v>
      </c>
      <c r="J26" s="68">
        <f t="shared" si="6"/>
        <v>13264.467296000001</v>
      </c>
      <c r="K26" s="68">
        <f t="shared" si="6"/>
        <v>34592.586964000002</v>
      </c>
      <c r="L26" s="68">
        <f t="shared" si="6"/>
        <v>17137.84009400001</v>
      </c>
      <c r="M26" s="68">
        <f t="shared" si="6"/>
        <v>5707.2982229999998</v>
      </c>
      <c r="N26" s="68">
        <f t="shared" si="6"/>
        <v>2397.5730720000001</v>
      </c>
      <c r="O26" s="68">
        <f>SUM(O3:O25)</f>
        <v>760667.06448663922</v>
      </c>
      <c r="P26" s="68">
        <f>SUM(P3:P25)</f>
        <v>203939.65847306393</v>
      </c>
      <c r="Q26" s="69">
        <v>10.776124312649673</v>
      </c>
      <c r="R26" s="70">
        <f>O26*100/$O$26</f>
        <v>100</v>
      </c>
      <c r="S26" s="142"/>
      <c r="T26" s="73" t="s">
        <v>36</v>
      </c>
      <c r="U26" s="68">
        <f>SUM(U3:U24)</f>
        <v>13909.145955387496</v>
      </c>
      <c r="V26" s="68">
        <f t="shared" ref="V26:AG26" si="7">SUM(V3:V24)</f>
        <v>436.51760300000001</v>
      </c>
      <c r="W26" s="68">
        <f t="shared" si="7"/>
        <v>5180.5036586967999</v>
      </c>
      <c r="X26" s="68">
        <f t="shared" si="7"/>
        <v>1312.1409937145002</v>
      </c>
      <c r="Y26" s="68">
        <f t="shared" si="7"/>
        <v>13042.397242950003</v>
      </c>
      <c r="Z26" s="68">
        <f t="shared" si="7"/>
        <v>206189.82357819998</v>
      </c>
      <c r="AA26" s="68">
        <f t="shared" si="7"/>
        <v>90588.499279199998</v>
      </c>
      <c r="AB26" s="68">
        <f t="shared" si="7"/>
        <v>5115.3394200000002</v>
      </c>
      <c r="AC26" s="68">
        <f t="shared" si="7"/>
        <v>11833.883875000001</v>
      </c>
      <c r="AD26" s="68">
        <f t="shared" si="7"/>
        <v>4932.308289999999</v>
      </c>
      <c r="AE26" s="68">
        <f t="shared" si="7"/>
        <v>2428.6317625000006</v>
      </c>
      <c r="AF26" s="68">
        <f t="shared" si="7"/>
        <v>1205.2960869999997</v>
      </c>
      <c r="AG26" s="68">
        <f t="shared" si="7"/>
        <v>356174.48774564877</v>
      </c>
      <c r="AH26" s="70">
        <f t="shared" si="5"/>
        <v>46.823966012781774</v>
      </c>
      <c r="AI26" s="70">
        <f t="shared" si="4"/>
        <v>100</v>
      </c>
    </row>
    <row r="27" spans="1:35" s="114" customFormat="1" ht="11.25" customHeight="1">
      <c r="A27" s="142" t="s">
        <v>22</v>
      </c>
      <c r="B27" s="113" t="s">
        <v>214</v>
      </c>
      <c r="C27" s="47">
        <f>人保!B7</f>
        <v>2072.4</v>
      </c>
      <c r="D27" s="47">
        <f>人保!C7</f>
        <v>342.7</v>
      </c>
      <c r="E27" s="47">
        <f>人保!D7</f>
        <v>237.8</v>
      </c>
      <c r="F27" s="47">
        <f>人保!E7</f>
        <v>500.7</v>
      </c>
      <c r="G27" s="47">
        <f>人保!F7</f>
        <v>2822.9</v>
      </c>
      <c r="H27" s="47">
        <f>人保!G7</f>
        <v>24309.1</v>
      </c>
      <c r="I27" s="47">
        <f>人保!H7</f>
        <v>8894.5</v>
      </c>
      <c r="J27" s="47">
        <f>人保!I7</f>
        <v>2277.1999999999998</v>
      </c>
      <c r="K27" s="47">
        <f>人保!J7</f>
        <v>23.4</v>
      </c>
      <c r="L27" s="47">
        <f>人保!K7</f>
        <v>581.70000000000005</v>
      </c>
      <c r="M27" s="47">
        <f>人保!L7</f>
        <v>1242.9000000000001</v>
      </c>
      <c r="N27" s="47">
        <f>人保!M7</f>
        <v>0</v>
      </c>
      <c r="O27" s="47">
        <f>SUM(C27:N27)</f>
        <v>43305.299999999996</v>
      </c>
      <c r="P27" s="47">
        <f>人保!AD7</f>
        <v>14106.8</v>
      </c>
      <c r="Q27" s="55">
        <f>人保!O7</f>
        <v>11.690000000000001</v>
      </c>
      <c r="R27" s="55">
        <f>O27*100/$O$47</f>
        <v>29.439868395955767</v>
      </c>
      <c r="S27" s="142" t="s">
        <v>22</v>
      </c>
      <c r="T27" s="113" t="s">
        <v>214</v>
      </c>
      <c r="U27" s="47">
        <f>人保!P7</f>
        <v>450</v>
      </c>
      <c r="V27" s="47">
        <f>人保!Q7</f>
        <v>65.900000000000006</v>
      </c>
      <c r="W27" s="47">
        <f>人保!R7</f>
        <v>11.8</v>
      </c>
      <c r="X27" s="47">
        <f>人保!S7</f>
        <v>58</v>
      </c>
      <c r="Y27" s="47">
        <f>人保!T7</f>
        <v>649.4</v>
      </c>
      <c r="Z27" s="47">
        <f>人保!U7</f>
        <v>9562.9</v>
      </c>
      <c r="AA27" s="47">
        <f>人保!V7</f>
        <v>6844.1</v>
      </c>
      <c r="AB27" s="47">
        <f>人保!W7</f>
        <v>966.6</v>
      </c>
      <c r="AC27" s="47">
        <f>人保!X7</f>
        <v>63</v>
      </c>
      <c r="AD27" s="47">
        <f>人保!Y7</f>
        <v>86.8</v>
      </c>
      <c r="AE27" s="47">
        <f>人保!Z7</f>
        <v>794.6</v>
      </c>
      <c r="AF27" s="47">
        <f>人保!AA7</f>
        <v>2.4</v>
      </c>
      <c r="AG27" s="47">
        <f>SUM(U27:AF27)</f>
        <v>19555.499999999996</v>
      </c>
      <c r="AH27" s="55">
        <f t="shared" ref="AH27:AH47" si="8">AG27*100/O27</f>
        <v>45.157290216209098</v>
      </c>
      <c r="AI27" s="55">
        <f t="shared" ref="AI27:AI47" si="9">AG27*100/$AG$47</f>
        <v>27.600824442821406</v>
      </c>
    </row>
    <row r="28" spans="1:35" s="114" customFormat="1" ht="11.25" customHeight="1">
      <c r="A28" s="142"/>
      <c r="B28" s="113" t="s">
        <v>213</v>
      </c>
      <c r="C28" s="50">
        <f>平安!B7</f>
        <v>368.043879</v>
      </c>
      <c r="D28" s="50">
        <f>平安!C7</f>
        <v>164.60146</v>
      </c>
      <c r="E28" s="50">
        <f>平安!D7</f>
        <v>114.11989399999999</v>
      </c>
      <c r="F28" s="50">
        <f>平安!E7</f>
        <v>256.49943100000002</v>
      </c>
      <c r="G28" s="50">
        <f>平安!F7</f>
        <v>695.86751500000003</v>
      </c>
      <c r="H28" s="50">
        <f>平安!G7</f>
        <v>17325.108829000001</v>
      </c>
      <c r="I28" s="50">
        <f>平安!H7</f>
        <v>5683.0764830000007</v>
      </c>
      <c r="J28" s="50">
        <f>平安!I7</f>
        <v>0.18</v>
      </c>
      <c r="K28" s="50">
        <f>平安!J7</f>
        <v>3363.0193640000002</v>
      </c>
      <c r="L28" s="50">
        <f>平安!K7</f>
        <v>610.72191900000007</v>
      </c>
      <c r="M28" s="50">
        <f>平安!L7</f>
        <v>125.196597</v>
      </c>
      <c r="N28" s="50">
        <f>平安!M7</f>
        <v>236.42780200000001</v>
      </c>
      <c r="O28" s="47">
        <f t="shared" ref="O28:O46" si="10">SUM(C28:N28)</f>
        <v>28942.863172999998</v>
      </c>
      <c r="P28" s="47">
        <f>平安!AD7</f>
        <v>11233.788135999999</v>
      </c>
      <c r="Q28" s="51">
        <f>平安!O7</f>
        <v>23.626996294582892</v>
      </c>
      <c r="R28" s="55">
        <f t="shared" ref="R28:R47" si="11">O28*100/$O$47</f>
        <v>19.675976908490984</v>
      </c>
      <c r="S28" s="142"/>
      <c r="T28" s="113" t="s">
        <v>213</v>
      </c>
      <c r="U28" s="50">
        <f>平安!P7</f>
        <v>41.048315000000002</v>
      </c>
      <c r="V28" s="50">
        <f>平安!Q7</f>
        <v>24.233550000000001</v>
      </c>
      <c r="W28" s="50">
        <f>平安!R7</f>
        <v>27.673911</v>
      </c>
      <c r="X28" s="50">
        <f>平安!S7</f>
        <v>230.183246</v>
      </c>
      <c r="Y28" s="50">
        <f>平安!T7</f>
        <v>411.75537200000002</v>
      </c>
      <c r="Z28" s="50">
        <f>平安!U7</f>
        <v>7417.5257220000003</v>
      </c>
      <c r="AA28" s="50">
        <f>平安!V7</f>
        <v>4799.7532310000006</v>
      </c>
      <c r="AB28" s="50">
        <f>平安!W7</f>
        <v>4.4728570000000003</v>
      </c>
      <c r="AC28" s="50">
        <f>平安!X7</f>
        <v>352.691711</v>
      </c>
      <c r="AD28" s="50">
        <f>平安!Y7</f>
        <v>80.432183999999992</v>
      </c>
      <c r="AE28" s="50">
        <f>平安!Z7</f>
        <v>50.023001000000001</v>
      </c>
      <c r="AF28" s="50">
        <f>平安!AA7</f>
        <v>0.67962199999999995</v>
      </c>
      <c r="AG28" s="47">
        <f t="shared" ref="AG28:AG41" si="12">SUM(U28:AF28)</f>
        <v>13440.472721999999</v>
      </c>
      <c r="AH28" s="55">
        <f t="shared" si="8"/>
        <v>46.437951358379244</v>
      </c>
      <c r="AI28" s="55">
        <f t="shared" si="9"/>
        <v>18.970014984452046</v>
      </c>
    </row>
    <row r="29" spans="1:35" s="49" customFormat="1" ht="11.25" customHeight="1">
      <c r="A29" s="142"/>
      <c r="B29" s="61" t="s">
        <v>57</v>
      </c>
      <c r="C29" s="62">
        <f>太平洋!B7</f>
        <v>386.12799971078846</v>
      </c>
      <c r="D29" s="62">
        <f>太平洋!C7</f>
        <v>9.9303410000000021</v>
      </c>
      <c r="E29" s="62">
        <f>太平洋!D7</f>
        <v>281.47988400000003</v>
      </c>
      <c r="F29" s="62">
        <f>太平洋!E7</f>
        <v>67.55853336940001</v>
      </c>
      <c r="G29" s="62">
        <f>太平洋!F7</f>
        <v>843.79538400000035</v>
      </c>
      <c r="H29" s="62">
        <f>太平洋!G7</f>
        <v>6286.1765519999963</v>
      </c>
      <c r="I29" s="62">
        <f>太平洋!H7</f>
        <v>2060.8155699999998</v>
      </c>
      <c r="J29" s="62">
        <f>太平洋!I7</f>
        <v>352.44039500000002</v>
      </c>
      <c r="K29" s="62">
        <f>太平洋!J7</f>
        <v>-7.4349999999999999E-2</v>
      </c>
      <c r="L29" s="62">
        <f>太平洋!K7</f>
        <v>277.14960100000008</v>
      </c>
      <c r="M29" s="62">
        <f>太平洋!L7</f>
        <v>85.529605000000032</v>
      </c>
      <c r="N29" s="62">
        <f>太平洋!M7</f>
        <v>0</v>
      </c>
      <c r="O29" s="66">
        <f t="shared" si="10"/>
        <v>10650.929515080185</v>
      </c>
      <c r="P29" s="66">
        <f>太平洋!AD7</f>
        <v>3064.4519420000001</v>
      </c>
      <c r="Q29" s="65">
        <f>太平洋!O7</f>
        <v>18.417734171343714</v>
      </c>
      <c r="R29" s="67">
        <f t="shared" si="11"/>
        <v>7.2407295000510699</v>
      </c>
      <c r="S29" s="142"/>
      <c r="T29" s="61" t="s">
        <v>57</v>
      </c>
      <c r="U29" s="62">
        <f>太平洋!P7</f>
        <v>74.409815000000009</v>
      </c>
      <c r="V29" s="62">
        <f>太平洋!Q7</f>
        <v>1.2460440000000002</v>
      </c>
      <c r="W29" s="62">
        <f>太平洋!R7</f>
        <v>854.18430055226929</v>
      </c>
      <c r="X29" s="62">
        <f>太平洋!S7</f>
        <v>71.409097000000003</v>
      </c>
      <c r="Y29" s="62">
        <f>太平洋!T7</f>
        <v>91.939129999000002</v>
      </c>
      <c r="Z29" s="62">
        <f>太平洋!U7</f>
        <v>2941.9026989999998</v>
      </c>
      <c r="AA29" s="62">
        <f>太平洋!V7</f>
        <v>1775.9473990000001</v>
      </c>
      <c r="AB29" s="62">
        <f>太平洋!W7</f>
        <v>49.04</v>
      </c>
      <c r="AC29" s="62">
        <f>太平洋!X7</f>
        <v>0</v>
      </c>
      <c r="AD29" s="62">
        <f>太平洋!Y7</f>
        <v>118.97904799999999</v>
      </c>
      <c r="AE29" s="62">
        <f>太平洋!Z7</f>
        <v>47.956767999999997</v>
      </c>
      <c r="AF29" s="62">
        <f>太平洋!AA7</f>
        <v>0</v>
      </c>
      <c r="AG29" s="63">
        <f t="shared" si="12"/>
        <v>6027.0143005512691</v>
      </c>
      <c r="AH29" s="64">
        <f t="shared" si="8"/>
        <v>56.58674477206786</v>
      </c>
      <c r="AI29" s="64">
        <f t="shared" si="9"/>
        <v>8.5065870790258327</v>
      </c>
    </row>
    <row r="30" spans="1:35" s="49" customFormat="1" ht="11.25" customHeight="1">
      <c r="A30" s="142"/>
      <c r="B30" s="46" t="s">
        <v>58</v>
      </c>
      <c r="C30" s="50">
        <f>华安!B7</f>
        <v>21.1</v>
      </c>
      <c r="D30" s="50">
        <f>华安!C7</f>
        <v>0.3</v>
      </c>
      <c r="E30" s="50">
        <f>华安!D7</f>
        <v>21.8</v>
      </c>
      <c r="F30" s="50">
        <f>华安!E7</f>
        <v>32.700000000000003</v>
      </c>
      <c r="G30" s="50">
        <f>华安!F7</f>
        <v>4.9000000000000004</v>
      </c>
      <c r="H30" s="50">
        <f>华安!G7</f>
        <v>729.6</v>
      </c>
      <c r="I30" s="50">
        <f>华安!H7</f>
        <v>303.8</v>
      </c>
      <c r="J30" s="50">
        <f>华安!I7</f>
        <v>0</v>
      </c>
      <c r="K30" s="50">
        <f>华安!J7</f>
        <v>0</v>
      </c>
      <c r="L30" s="50">
        <f>华安!K7</f>
        <v>32.5</v>
      </c>
      <c r="M30" s="50">
        <f>华安!L7</f>
        <v>0</v>
      </c>
      <c r="N30" s="50">
        <f>华安!M7</f>
        <v>0</v>
      </c>
      <c r="O30" s="47">
        <f t="shared" si="10"/>
        <v>1146.7</v>
      </c>
      <c r="P30" s="47">
        <f>华安!AD7</f>
        <v>133.30000000000001</v>
      </c>
      <c r="Q30" s="51">
        <f>华安!O7</f>
        <v>-4.2421711899791195</v>
      </c>
      <c r="R30" s="55">
        <f t="shared" si="11"/>
        <v>0.77955116555346515</v>
      </c>
      <c r="S30" s="142"/>
      <c r="T30" s="46" t="s">
        <v>58</v>
      </c>
      <c r="U30" s="50">
        <f>华安!P7</f>
        <v>0</v>
      </c>
      <c r="V30" s="50">
        <f>华安!Q7</f>
        <v>0</v>
      </c>
      <c r="W30" s="50">
        <f>华安!R7</f>
        <v>0</v>
      </c>
      <c r="X30" s="50">
        <f>华安!S7</f>
        <v>0.3</v>
      </c>
      <c r="Y30" s="50">
        <f>华安!T7</f>
        <v>0.4</v>
      </c>
      <c r="Z30" s="50">
        <f>华安!U7</f>
        <v>308.54865699999993</v>
      </c>
      <c r="AA30" s="50">
        <f>华安!V7</f>
        <v>270.63243799999998</v>
      </c>
      <c r="AB30" s="50">
        <f>华安!W7</f>
        <v>0</v>
      </c>
      <c r="AC30" s="50">
        <f>华安!X7</f>
        <v>0</v>
      </c>
      <c r="AD30" s="50">
        <f>华安!Y7</f>
        <v>1.5</v>
      </c>
      <c r="AE30" s="50">
        <f>华安!Z7</f>
        <v>0</v>
      </c>
      <c r="AF30" s="50">
        <f>华安!AA7</f>
        <v>0</v>
      </c>
      <c r="AG30" s="40">
        <f t="shared" si="12"/>
        <v>581.38109499999996</v>
      </c>
      <c r="AH30" s="48">
        <f t="shared" si="8"/>
        <v>50.700365832388592</v>
      </c>
      <c r="AI30" s="48">
        <f t="shared" si="9"/>
        <v>0.82056697795864475</v>
      </c>
    </row>
    <row r="31" spans="1:35" s="49" customFormat="1" ht="11.25" customHeight="1">
      <c r="A31" s="142"/>
      <c r="B31" s="46" t="s">
        <v>60</v>
      </c>
      <c r="C31" s="50">
        <f>太平!B7</f>
        <v>154.156271</v>
      </c>
      <c r="D31" s="50">
        <f>太平!C7</f>
        <v>0.65049999999999997</v>
      </c>
      <c r="E31" s="50">
        <f>太平!D7</f>
        <v>0</v>
      </c>
      <c r="F31" s="50">
        <f>太平!E7</f>
        <v>28.194089000000005</v>
      </c>
      <c r="G31" s="50">
        <f>太平!F7</f>
        <v>31.3888</v>
      </c>
      <c r="H31" s="50">
        <f>太平!G7</f>
        <v>733.65030300000001</v>
      </c>
      <c r="I31" s="50">
        <f>太平!H7</f>
        <v>230.897716</v>
      </c>
      <c r="J31" s="50">
        <f>太平!I7</f>
        <v>0</v>
      </c>
      <c r="K31" s="50">
        <f>太平!J7</f>
        <v>0</v>
      </c>
      <c r="L31" s="50">
        <f>太平!K7</f>
        <v>36.43421</v>
      </c>
      <c r="M31" s="50">
        <f>太平!L7</f>
        <v>0</v>
      </c>
      <c r="N31" s="50">
        <f>太平!M7</f>
        <v>0</v>
      </c>
      <c r="O31" s="47">
        <f t="shared" si="10"/>
        <v>1215.3718889999998</v>
      </c>
      <c r="P31" s="47">
        <f>太平!AD7</f>
        <v>401.18026800000001</v>
      </c>
      <c r="Q31" s="51">
        <f>太平!O7</f>
        <v>88.268198604834339</v>
      </c>
      <c r="R31" s="55">
        <f t="shared" si="11"/>
        <v>0.82623578324833569</v>
      </c>
      <c r="S31" s="142"/>
      <c r="T31" s="46" t="s">
        <v>60</v>
      </c>
      <c r="U31" s="50">
        <f>太平!P7</f>
        <v>8.5876750000000008</v>
      </c>
      <c r="V31" s="50">
        <f>太平!Q7</f>
        <v>0</v>
      </c>
      <c r="W31" s="50">
        <f>太平!R7</f>
        <v>0</v>
      </c>
      <c r="X31" s="50">
        <f>太平!S7</f>
        <v>9.7871462079999993</v>
      </c>
      <c r="Y31" s="50">
        <f>太平!T7</f>
        <v>0</v>
      </c>
      <c r="Z31" s="50">
        <f>太平!U7</f>
        <v>183.97451000000001</v>
      </c>
      <c r="AA31" s="50">
        <f>太平!V7</f>
        <v>100.35754000000001</v>
      </c>
      <c r="AB31" s="50">
        <f>太平!W7</f>
        <v>0</v>
      </c>
      <c r="AC31" s="50">
        <f>太平!X7</f>
        <v>0</v>
      </c>
      <c r="AD31" s="50">
        <f>太平!Y7</f>
        <v>5.5004580000000001</v>
      </c>
      <c r="AE31" s="50">
        <f>太平!Z7</f>
        <v>0</v>
      </c>
      <c r="AF31" s="50">
        <f>太平!AA7</f>
        <v>0</v>
      </c>
      <c r="AG31" s="40">
        <f t="shared" si="12"/>
        <v>308.20732920800003</v>
      </c>
      <c r="AH31" s="48">
        <f t="shared" si="8"/>
        <v>25.359096421227175</v>
      </c>
      <c r="AI31" s="48">
        <f t="shared" si="9"/>
        <v>0.43500684643506293</v>
      </c>
    </row>
    <row r="32" spans="1:35" s="49" customFormat="1" ht="11.25" customHeight="1">
      <c r="A32" s="142"/>
      <c r="B32" s="61" t="s">
        <v>59</v>
      </c>
      <c r="C32" s="66">
        <f>天安!B7</f>
        <v>65.599913000000001</v>
      </c>
      <c r="D32" s="66">
        <f>天安!C7</f>
        <v>31.678790000000003</v>
      </c>
      <c r="E32" s="66">
        <f>天安!D7</f>
        <v>70.756651000000005</v>
      </c>
      <c r="F32" s="66">
        <f>天安!E7</f>
        <v>0.49360900000000002</v>
      </c>
      <c r="G32" s="66">
        <f>天安!F7</f>
        <v>171.929405</v>
      </c>
      <c r="H32" s="66">
        <f>天安!G7</f>
        <v>1772.6355169999997</v>
      </c>
      <c r="I32" s="66">
        <f>天安!H7</f>
        <v>666.05337499999996</v>
      </c>
      <c r="J32" s="66">
        <f>天安!I7</f>
        <v>0</v>
      </c>
      <c r="K32" s="66">
        <f>天安!J7</f>
        <v>0</v>
      </c>
      <c r="L32" s="66">
        <f>天安!K7</f>
        <v>31.745511000000004</v>
      </c>
      <c r="M32" s="66">
        <f>天安!L7</f>
        <v>0</v>
      </c>
      <c r="N32" s="66">
        <f>天安!M7</f>
        <v>0</v>
      </c>
      <c r="O32" s="66">
        <f t="shared" si="10"/>
        <v>2810.8927709999998</v>
      </c>
      <c r="P32" s="66">
        <f>天安!AD7</f>
        <v>641.019679</v>
      </c>
      <c r="Q32" s="67">
        <f>天安!O7</f>
        <v>30.164908351135761</v>
      </c>
      <c r="R32" s="67">
        <f t="shared" si="11"/>
        <v>1.9109049759124963</v>
      </c>
      <c r="S32" s="142"/>
      <c r="T32" s="61" t="s">
        <v>59</v>
      </c>
      <c r="U32" s="66">
        <f>天安!P7</f>
        <v>18.270573000000002</v>
      </c>
      <c r="V32" s="66">
        <f>天安!Q7</f>
        <v>0.72399999999999998</v>
      </c>
      <c r="W32" s="66">
        <f>天安!R7</f>
        <v>4.9200480000000004</v>
      </c>
      <c r="X32" s="66">
        <f>天安!S7</f>
        <v>0</v>
      </c>
      <c r="Y32" s="66">
        <f>天安!T7</f>
        <v>72.978544999999997</v>
      </c>
      <c r="Z32" s="66">
        <f>天安!U7</f>
        <v>787.76898399999993</v>
      </c>
      <c r="AA32" s="66">
        <f>天安!V7</f>
        <v>591.01588499999991</v>
      </c>
      <c r="AB32" s="66">
        <f>天安!W7</f>
        <v>0</v>
      </c>
      <c r="AC32" s="66">
        <f>天安!X7</f>
        <v>0</v>
      </c>
      <c r="AD32" s="66">
        <f>天安!Y7</f>
        <v>11.642782</v>
      </c>
      <c r="AE32" s="66">
        <f>天安!Z7</f>
        <v>0</v>
      </c>
      <c r="AF32" s="66">
        <f>天安!AA7</f>
        <v>0</v>
      </c>
      <c r="AG32" s="63">
        <f t="shared" si="12"/>
        <v>1487.3208169999998</v>
      </c>
      <c r="AH32" s="64">
        <f t="shared" si="8"/>
        <v>52.912755418659117</v>
      </c>
      <c r="AI32" s="64">
        <f t="shared" si="9"/>
        <v>2.0992191843814121</v>
      </c>
    </row>
    <row r="33" spans="1:35" s="49" customFormat="1" ht="11.25" customHeight="1">
      <c r="A33" s="142"/>
      <c r="B33" s="46" t="s">
        <v>61</v>
      </c>
      <c r="C33" s="47">
        <f>大地!B7</f>
        <v>189.43688800000001</v>
      </c>
      <c r="D33" s="47">
        <f>大地!C7</f>
        <v>18.011154999999999</v>
      </c>
      <c r="E33" s="47">
        <f>大地!D7</f>
        <v>415.48584299999999</v>
      </c>
      <c r="F33" s="47">
        <f>大地!E7</f>
        <v>123.49286299999999</v>
      </c>
      <c r="G33" s="47">
        <f>大地!F7</f>
        <v>239.86482900000001</v>
      </c>
      <c r="H33" s="47">
        <f>大地!G7</f>
        <v>2858.0293350000002</v>
      </c>
      <c r="I33" s="47">
        <f>大地!H7</f>
        <v>1137.20703</v>
      </c>
      <c r="J33" s="47">
        <f>大地!I7</f>
        <v>0</v>
      </c>
      <c r="K33" s="47">
        <f>大地!J7</f>
        <v>0</v>
      </c>
      <c r="L33" s="47">
        <f>大地!K7</f>
        <v>441.82745</v>
      </c>
      <c r="M33" s="47">
        <f>大地!L7</f>
        <v>2.5000000000000001E-2</v>
      </c>
      <c r="N33" s="47">
        <f>大地!M7</f>
        <v>5.3649990000000001</v>
      </c>
      <c r="O33" s="47">
        <f t="shared" si="10"/>
        <v>5428.7453919999998</v>
      </c>
      <c r="P33" s="47">
        <f>大地!AD7</f>
        <v>2550.465905</v>
      </c>
      <c r="Q33" s="55">
        <f>大地!O7</f>
        <v>47.150591020106447</v>
      </c>
      <c r="R33" s="55">
        <f t="shared" si="11"/>
        <v>3.6905771324902794</v>
      </c>
      <c r="S33" s="142"/>
      <c r="T33" s="46" t="s">
        <v>61</v>
      </c>
      <c r="U33" s="47">
        <f>大地!P7</f>
        <v>38.844741999999997</v>
      </c>
      <c r="V33" s="47">
        <f>大地!Q7</f>
        <v>0</v>
      </c>
      <c r="W33" s="47">
        <f>大地!R7</f>
        <v>0</v>
      </c>
      <c r="X33" s="47">
        <f>大地!S7</f>
        <v>74.39944100000001</v>
      </c>
      <c r="Y33" s="47">
        <f>大地!T7</f>
        <v>43.011697999999996</v>
      </c>
      <c r="Z33" s="47">
        <f>大地!U7</f>
        <v>1052.9681620000001</v>
      </c>
      <c r="AA33" s="47">
        <f>大地!V7</f>
        <v>712.57004700000005</v>
      </c>
      <c r="AB33" s="47">
        <f>大地!W7</f>
        <v>0</v>
      </c>
      <c r="AC33" s="47">
        <f>大地!X7</f>
        <v>0</v>
      </c>
      <c r="AD33" s="47">
        <f>大地!Y7</f>
        <v>191.35344799999999</v>
      </c>
      <c r="AE33" s="47">
        <f>大地!Z7</f>
        <v>0</v>
      </c>
      <c r="AF33" s="47">
        <f>大地!AA7</f>
        <v>0</v>
      </c>
      <c r="AG33" s="40">
        <f t="shared" si="12"/>
        <v>2113.1475380000002</v>
      </c>
      <c r="AH33" s="48">
        <f t="shared" si="8"/>
        <v>38.925154624381769</v>
      </c>
      <c r="AI33" s="48">
        <f t="shared" si="9"/>
        <v>2.9825171546684204</v>
      </c>
    </row>
    <row r="34" spans="1:35" s="49" customFormat="1" ht="11.25" customHeight="1">
      <c r="A34" s="142"/>
      <c r="B34" s="46" t="s">
        <v>181</v>
      </c>
      <c r="C34" s="47">
        <f>中华联合!B7</f>
        <v>353.57101299999999</v>
      </c>
      <c r="D34" s="47">
        <f>中华联合!C7</f>
        <v>291.39255299999996</v>
      </c>
      <c r="E34" s="47">
        <f>中华联合!D7</f>
        <v>36.446406000000003</v>
      </c>
      <c r="F34" s="47">
        <f>中华联合!E7</f>
        <v>139.91975500000001</v>
      </c>
      <c r="G34" s="47">
        <f>中华联合!F7</f>
        <v>1101.119467</v>
      </c>
      <c r="H34" s="47">
        <f>中华联合!G7</f>
        <v>6296.4370120000003</v>
      </c>
      <c r="I34" s="47">
        <f>中华联合!H7</f>
        <v>2997.0901280000003</v>
      </c>
      <c r="J34" s="47">
        <f>中华联合!I7</f>
        <v>5560.4388499999995</v>
      </c>
      <c r="K34" s="47">
        <f>中华联合!J7</f>
        <v>23.17</v>
      </c>
      <c r="L34" s="47">
        <f>中华联合!K7</f>
        <v>422.22600999999997</v>
      </c>
      <c r="M34" s="47">
        <f>中华联合!L7</f>
        <v>4318.4497520000004</v>
      </c>
      <c r="N34" s="47">
        <f>中华联合!M7</f>
        <v>47.003100000000003</v>
      </c>
      <c r="O34" s="47">
        <f t="shared" si="10"/>
        <v>21587.264045999997</v>
      </c>
      <c r="P34" s="47">
        <f>中华联合!AD7</f>
        <v>3053.6417350000002</v>
      </c>
      <c r="Q34" s="55">
        <f>中华联合!O7</f>
        <v>11.543627190383612</v>
      </c>
      <c r="R34" s="55">
        <f t="shared" si="11"/>
        <v>14.675483429118087</v>
      </c>
      <c r="S34" s="142"/>
      <c r="T34" s="46" t="s">
        <v>182</v>
      </c>
      <c r="U34" s="47">
        <f>中华联合!P7</f>
        <v>66.004509999999996</v>
      </c>
      <c r="V34" s="47">
        <f>中华联合!Q7</f>
        <v>12.999969999999999</v>
      </c>
      <c r="W34" s="47">
        <f>中华联合!R7</f>
        <v>1.136809</v>
      </c>
      <c r="X34" s="47">
        <f>中华联合!S7</f>
        <v>2.7598180000000001</v>
      </c>
      <c r="Y34" s="47">
        <f>中华联合!T7</f>
        <v>748.51739099999998</v>
      </c>
      <c r="Z34" s="47">
        <f>中华联合!U7</f>
        <v>2713.3505719999998</v>
      </c>
      <c r="AA34" s="47">
        <f>中华联合!V7</f>
        <v>2611.9251679999998</v>
      </c>
      <c r="AB34" s="47">
        <f>中华联合!W7</f>
        <v>3207.0933329999998</v>
      </c>
      <c r="AC34" s="47">
        <f>中华联合!X7</f>
        <v>6.27</v>
      </c>
      <c r="AD34" s="47">
        <f>中华联合!Y7</f>
        <v>166.960127</v>
      </c>
      <c r="AE34" s="47">
        <f>中华联合!Z7</f>
        <v>2736.3109210000002</v>
      </c>
      <c r="AF34" s="47">
        <f>中华联合!AA7</f>
        <v>48.645240000000001</v>
      </c>
      <c r="AG34" s="40">
        <f t="shared" si="12"/>
        <v>12321.973859000002</v>
      </c>
      <c r="AH34" s="48">
        <f t="shared" si="8"/>
        <v>57.079831111266721</v>
      </c>
      <c r="AI34" s="48">
        <f t="shared" si="9"/>
        <v>17.391354722267071</v>
      </c>
    </row>
    <row r="35" spans="1:35" s="49" customFormat="1" ht="11.25" customHeight="1">
      <c r="A35" s="142"/>
      <c r="B35" s="61" t="s">
        <v>196</v>
      </c>
      <c r="C35" s="66">
        <f>华泰!B7</f>
        <v>0</v>
      </c>
      <c r="D35" s="66">
        <f>华泰!C7</f>
        <v>0</v>
      </c>
      <c r="E35" s="66">
        <f>华泰!D7</f>
        <v>0</v>
      </c>
      <c r="F35" s="66">
        <f>华泰!E7</f>
        <v>2.3579249999999998</v>
      </c>
      <c r="G35" s="66">
        <f>华泰!F7</f>
        <v>3.08358</v>
      </c>
      <c r="H35" s="66">
        <f>华泰!G7</f>
        <v>321.31983600000001</v>
      </c>
      <c r="I35" s="66">
        <f>华泰!H7</f>
        <v>99.952219999999997</v>
      </c>
      <c r="J35" s="66">
        <f>华泰!I7</f>
        <v>0</v>
      </c>
      <c r="K35" s="66">
        <f>华泰!J7</f>
        <v>0</v>
      </c>
      <c r="L35" s="66">
        <f>华泰!K7</f>
        <v>10.488315</v>
      </c>
      <c r="M35" s="66">
        <f>华泰!L7</f>
        <v>0</v>
      </c>
      <c r="N35" s="66">
        <f>华泰!M7</f>
        <v>0</v>
      </c>
      <c r="O35" s="66">
        <f>华泰!N7</f>
        <v>437.20187600000003</v>
      </c>
      <c r="P35" s="66">
        <f>华泰!AD7</f>
        <v>0</v>
      </c>
      <c r="Q35" s="66">
        <f>华泰!O7</f>
        <v>-18.017987211460937</v>
      </c>
      <c r="R35" s="67">
        <f t="shared" si="11"/>
        <v>0.29721917852791629</v>
      </c>
      <c r="S35" s="142"/>
      <c r="T35" s="74" t="s">
        <v>196</v>
      </c>
      <c r="U35" s="66">
        <f>华泰!P7</f>
        <v>0</v>
      </c>
      <c r="V35" s="66">
        <f>华泰!Q7</f>
        <v>0</v>
      </c>
      <c r="W35" s="66">
        <f>华泰!R7</f>
        <v>0</v>
      </c>
      <c r="X35" s="66">
        <f>华泰!S7</f>
        <v>0</v>
      </c>
      <c r="Y35" s="66">
        <f>华泰!T7</f>
        <v>0</v>
      </c>
      <c r="Z35" s="66">
        <f>华泰!U7</f>
        <v>173.191014</v>
      </c>
      <c r="AA35" s="66">
        <f>华泰!V7</f>
        <v>128.68967000000001</v>
      </c>
      <c r="AB35" s="66">
        <f>华泰!W7</f>
        <v>0</v>
      </c>
      <c r="AC35" s="66">
        <f>华泰!X7</f>
        <v>0</v>
      </c>
      <c r="AD35" s="66">
        <f>华泰!Y7</f>
        <v>31.95</v>
      </c>
      <c r="AE35" s="66">
        <f>华泰!Z7</f>
        <v>0</v>
      </c>
      <c r="AF35" s="66">
        <f>华泰!AA7</f>
        <v>0</v>
      </c>
      <c r="AG35" s="63">
        <f t="shared" si="12"/>
        <v>333.83068399999996</v>
      </c>
      <c r="AH35" s="64">
        <f t="shared" si="8"/>
        <v>76.356187456066621</v>
      </c>
      <c r="AI35" s="64">
        <f t="shared" si="9"/>
        <v>0.47117190062698422</v>
      </c>
    </row>
    <row r="36" spans="1:35" s="49" customFormat="1" ht="11.25" customHeight="1">
      <c r="A36" s="142"/>
      <c r="B36" s="46" t="s">
        <v>64</v>
      </c>
      <c r="C36" s="47">
        <f>阳光!B7</f>
        <v>47.188945000000004</v>
      </c>
      <c r="D36" s="47">
        <f>阳光!C7</f>
        <v>17.942698999999998</v>
      </c>
      <c r="E36" s="47">
        <f>阳光!D7</f>
        <v>22.5</v>
      </c>
      <c r="F36" s="47">
        <f>阳光!E7</f>
        <v>0.08</v>
      </c>
      <c r="G36" s="47">
        <f>阳光!F7</f>
        <v>145.52715000000001</v>
      </c>
      <c r="H36" s="47">
        <f>阳光!G7</f>
        <v>1966.364648</v>
      </c>
      <c r="I36" s="47">
        <f>阳光!H7</f>
        <v>708.8956270000001</v>
      </c>
      <c r="J36" s="47">
        <f>阳光!I7</f>
        <v>0</v>
      </c>
      <c r="K36" s="47">
        <f>阳光!J7</f>
        <v>975.93065299999989</v>
      </c>
      <c r="L36" s="47">
        <f>阳光!K7</f>
        <v>65.357365000000001</v>
      </c>
      <c r="M36" s="47">
        <f>阳光!L7</f>
        <v>0</v>
      </c>
      <c r="N36" s="47">
        <f>阳光!M7</f>
        <v>0</v>
      </c>
      <c r="O36" s="47">
        <f t="shared" si="10"/>
        <v>3949.7870870000002</v>
      </c>
      <c r="P36" s="47">
        <f>阳光!AD7</f>
        <v>1735.634654</v>
      </c>
      <c r="Q36" s="55">
        <f>阳光!O7</f>
        <v>13.392174309075727</v>
      </c>
      <c r="R36" s="55">
        <f t="shared" si="11"/>
        <v>2.6851496706713842</v>
      </c>
      <c r="S36" s="142"/>
      <c r="T36" s="46" t="s">
        <v>64</v>
      </c>
      <c r="U36" s="47">
        <f>阳光!P7</f>
        <v>5.0504499999999997</v>
      </c>
      <c r="V36" s="47">
        <f>阳光!Q7</f>
        <v>6.3E-2</v>
      </c>
      <c r="W36" s="47">
        <f>阳光!R7</f>
        <v>0</v>
      </c>
      <c r="X36" s="47">
        <f>阳光!S7</f>
        <v>19.839219</v>
      </c>
      <c r="Y36" s="47">
        <f>阳光!T7</f>
        <v>93.984422999999992</v>
      </c>
      <c r="Z36" s="47">
        <f>阳光!U7</f>
        <v>1095.184935</v>
      </c>
      <c r="AA36" s="47">
        <f>阳光!V7</f>
        <v>708.22402900000009</v>
      </c>
      <c r="AB36" s="47">
        <f>阳光!W7</f>
        <v>0</v>
      </c>
      <c r="AC36" s="47">
        <f>阳光!X7</f>
        <v>181.07562300000001</v>
      </c>
      <c r="AD36" s="47">
        <f>阳光!Y7</f>
        <v>25.172324</v>
      </c>
      <c r="AE36" s="47">
        <f>阳光!Z7</f>
        <v>0</v>
      </c>
      <c r="AF36" s="47">
        <f>阳光!AA7</f>
        <v>3.2168000000000001</v>
      </c>
      <c r="AG36" s="40">
        <f t="shared" si="12"/>
        <v>2131.8108030000003</v>
      </c>
      <c r="AH36" s="48">
        <f t="shared" si="8"/>
        <v>53.972802990228629</v>
      </c>
      <c r="AI36" s="48">
        <f t="shared" si="9"/>
        <v>3.0088586698838258</v>
      </c>
    </row>
    <row r="37" spans="1:35" s="49" customFormat="1" ht="11.25" customHeight="1">
      <c r="A37" s="142"/>
      <c r="B37" s="46" t="s">
        <v>63</v>
      </c>
      <c r="C37" s="47">
        <f>安邦!B7</f>
        <v>4.841018</v>
      </c>
      <c r="D37" s="47">
        <f>安邦!C7</f>
        <v>0</v>
      </c>
      <c r="E37" s="47">
        <f>安邦!D7</f>
        <v>0</v>
      </c>
      <c r="F37" s="47">
        <f>安邦!E7</f>
        <v>0</v>
      </c>
      <c r="G37" s="47">
        <f>安邦!F7</f>
        <v>0.26219999999999999</v>
      </c>
      <c r="H37" s="47">
        <f>安邦!G7</f>
        <v>1502.240945</v>
      </c>
      <c r="I37" s="47">
        <f>安邦!H7</f>
        <v>331.87267599999996</v>
      </c>
      <c r="J37" s="47">
        <f>安邦!I7</f>
        <v>0</v>
      </c>
      <c r="K37" s="47">
        <f>安邦!J7</f>
        <v>6.4087500000000004</v>
      </c>
      <c r="L37" s="47">
        <f>安邦!K7</f>
        <v>2.19</v>
      </c>
      <c r="M37" s="47">
        <f>安邦!L7</f>
        <v>0</v>
      </c>
      <c r="N37" s="47">
        <f>安邦!M7</f>
        <v>0</v>
      </c>
      <c r="O37" s="47">
        <f t="shared" si="10"/>
        <v>1847.815589</v>
      </c>
      <c r="P37" s="47">
        <f>安邦!AD7</f>
        <v>190.40119899999999</v>
      </c>
      <c r="Q37" s="55">
        <f>安邦!O7</f>
        <v>18.440000000000001</v>
      </c>
      <c r="R37" s="55">
        <f t="shared" si="11"/>
        <v>1.2561845261470417</v>
      </c>
      <c r="S37" s="142"/>
      <c r="T37" s="46" t="s">
        <v>63</v>
      </c>
      <c r="U37" s="47">
        <f>安邦!P7</f>
        <v>0</v>
      </c>
      <c r="V37" s="47">
        <f>安邦!Q7</f>
        <v>0</v>
      </c>
      <c r="W37" s="47">
        <f>安邦!R7</f>
        <v>0</v>
      </c>
      <c r="X37" s="47">
        <f>安邦!S7</f>
        <v>0</v>
      </c>
      <c r="Y37" s="47">
        <f>安邦!T7</f>
        <v>0</v>
      </c>
      <c r="Z37" s="47">
        <f>安邦!U7</f>
        <v>660.97240499999998</v>
      </c>
      <c r="AA37" s="47">
        <f>安邦!V7</f>
        <v>361.852825</v>
      </c>
      <c r="AB37" s="47">
        <f>安邦!W7</f>
        <v>0</v>
      </c>
      <c r="AC37" s="47">
        <f>安邦!X7</f>
        <v>0</v>
      </c>
      <c r="AD37" s="47">
        <f>安邦!Y7</f>
        <v>0.55336000000000007</v>
      </c>
      <c r="AE37" s="47">
        <f>安邦!Z7</f>
        <v>0</v>
      </c>
      <c r="AF37" s="47">
        <f>安邦!AA7</f>
        <v>4.1012300000000002</v>
      </c>
      <c r="AG37" s="40">
        <f t="shared" si="12"/>
        <v>1027.47982</v>
      </c>
      <c r="AH37" s="48">
        <f t="shared" si="8"/>
        <v>55.605106165169389</v>
      </c>
      <c r="AI37" s="48">
        <f t="shared" si="9"/>
        <v>1.4501950924477383</v>
      </c>
    </row>
    <row r="38" spans="1:35" s="49" customFormat="1" ht="11.25" customHeight="1">
      <c r="A38" s="142"/>
      <c r="B38" s="61" t="s">
        <v>65</v>
      </c>
      <c r="C38" s="66">
        <f>国寿产险!B7</f>
        <v>2189.670032</v>
      </c>
      <c r="D38" s="66">
        <f>国寿产险!C7</f>
        <v>164.460002</v>
      </c>
      <c r="E38" s="66">
        <f>国寿产险!D7</f>
        <v>225.77213999999998</v>
      </c>
      <c r="F38" s="66">
        <f>国寿产险!E7</f>
        <v>46.414444000000003</v>
      </c>
      <c r="G38" s="66">
        <f>国寿产险!F7</f>
        <v>235.307852</v>
      </c>
      <c r="H38" s="66">
        <f>国寿产险!G7</f>
        <v>9387.6696890000003</v>
      </c>
      <c r="I38" s="66">
        <f>国寿产险!H7</f>
        <v>3118.9212780000003</v>
      </c>
      <c r="J38" s="66">
        <f>国寿产险!I7</f>
        <v>-0.12857099999999999</v>
      </c>
      <c r="K38" s="66">
        <f>国寿产险!J7</f>
        <v>78.697218000000007</v>
      </c>
      <c r="L38" s="66">
        <f>国寿产险!K7</f>
        <v>333.901793</v>
      </c>
      <c r="M38" s="66">
        <f>国寿产险!L7</f>
        <v>0</v>
      </c>
      <c r="N38" s="66">
        <f>国寿产险!M7</f>
        <v>0</v>
      </c>
      <c r="O38" s="66">
        <f t="shared" si="10"/>
        <v>15780.685877</v>
      </c>
      <c r="P38" s="66">
        <f>国寿产险!AD7</f>
        <v>5259.9140280000001</v>
      </c>
      <c r="Q38" s="67">
        <f>国寿产险!O7</f>
        <v>24.4</v>
      </c>
      <c r="R38" s="67">
        <f t="shared" si="11"/>
        <v>10.728047500347481</v>
      </c>
      <c r="S38" s="142"/>
      <c r="T38" s="61" t="s">
        <v>65</v>
      </c>
      <c r="U38" s="66">
        <f>国寿产险!P7</f>
        <v>387.94289500000002</v>
      </c>
      <c r="V38" s="66">
        <f>国寿产险!Q7</f>
        <v>8.4670470000000009</v>
      </c>
      <c r="W38" s="66">
        <f>国寿产险!R7</f>
        <v>3.2484790000000001</v>
      </c>
      <c r="X38" s="66">
        <f>国寿产险!S7</f>
        <v>1.398569</v>
      </c>
      <c r="Y38" s="66">
        <f>国寿产险!T7</f>
        <v>117.059051</v>
      </c>
      <c r="Z38" s="66">
        <f>国寿产险!U7</f>
        <v>3635.4134270000004</v>
      </c>
      <c r="AA38" s="66">
        <f>国寿产险!V7</f>
        <v>2307.1131620000001</v>
      </c>
      <c r="AB38" s="66">
        <f>国寿产险!W7</f>
        <v>29.471684000000003</v>
      </c>
      <c r="AC38" s="66">
        <f>国寿产险!X7</f>
        <v>4.4332160000000007</v>
      </c>
      <c r="AD38" s="66">
        <f>国寿产险!Y7</f>
        <v>177.26339999999999</v>
      </c>
      <c r="AE38" s="66">
        <f>国寿产险!Z7</f>
        <v>0</v>
      </c>
      <c r="AF38" s="66">
        <f>国寿产险!AA7</f>
        <v>0</v>
      </c>
      <c r="AG38" s="63">
        <f t="shared" si="12"/>
        <v>6671.8109300000006</v>
      </c>
      <c r="AH38" s="64">
        <f t="shared" si="8"/>
        <v>42.27833303319229</v>
      </c>
      <c r="AI38" s="64">
        <f t="shared" si="9"/>
        <v>9.4166593640984431</v>
      </c>
    </row>
    <row r="39" spans="1:35" s="49" customFormat="1" ht="11.25" customHeight="1">
      <c r="A39" s="142"/>
      <c r="B39" s="46" t="s">
        <v>66</v>
      </c>
      <c r="C39" s="47">
        <f>都邦!B7</f>
        <v>1</v>
      </c>
      <c r="D39" s="47">
        <f>都邦!C7</f>
        <v>0</v>
      </c>
      <c r="E39" s="47">
        <f>都邦!D7</f>
        <v>0</v>
      </c>
      <c r="F39" s="47">
        <f>都邦!E7</f>
        <v>0</v>
      </c>
      <c r="G39" s="47">
        <f>都邦!F7</f>
        <v>7.8</v>
      </c>
      <c r="H39" s="47">
        <f>都邦!G7</f>
        <v>136.24</v>
      </c>
      <c r="I39" s="47">
        <f>都邦!H7</f>
        <v>63.38</v>
      </c>
      <c r="J39" s="47">
        <f>都邦!I7</f>
        <v>0</v>
      </c>
      <c r="K39" s="47">
        <f>都邦!J7</f>
        <v>0</v>
      </c>
      <c r="L39" s="47">
        <f>都邦!K7</f>
        <v>7.12</v>
      </c>
      <c r="M39" s="47">
        <f>都邦!L7</f>
        <v>1.93</v>
      </c>
      <c r="N39" s="47">
        <f>都邦!M7</f>
        <v>0</v>
      </c>
      <c r="O39" s="47">
        <f t="shared" si="10"/>
        <v>217.47000000000003</v>
      </c>
      <c r="P39" s="47">
        <f>都邦!AD7</f>
        <v>0</v>
      </c>
      <c r="Q39" s="55">
        <f>都邦!O7</f>
        <v>118.25572059413901</v>
      </c>
      <c r="R39" s="55">
        <f t="shared" si="11"/>
        <v>0.14784075344284653</v>
      </c>
      <c r="S39" s="142"/>
      <c r="T39" s="46" t="s">
        <v>66</v>
      </c>
      <c r="U39" s="47">
        <f>都邦!P7</f>
        <v>0</v>
      </c>
      <c r="V39" s="47">
        <f>都邦!Q7</f>
        <v>0</v>
      </c>
      <c r="W39" s="47">
        <f>都邦!R7</f>
        <v>0</v>
      </c>
      <c r="X39" s="47">
        <f>都邦!S7</f>
        <v>0</v>
      </c>
      <c r="Y39" s="47">
        <f>都邦!T7</f>
        <v>0</v>
      </c>
      <c r="Z39" s="47">
        <f>都邦!U7</f>
        <v>31.81</v>
      </c>
      <c r="AA39" s="47">
        <f>都邦!V7</f>
        <v>26.03</v>
      </c>
      <c r="AB39" s="47">
        <f>都邦!W7</f>
        <v>0</v>
      </c>
      <c r="AC39" s="47">
        <f>都邦!X7</f>
        <v>0</v>
      </c>
      <c r="AD39" s="47">
        <f>都邦!Y7</f>
        <v>0</v>
      </c>
      <c r="AE39" s="47">
        <f>都邦!Z7</f>
        <v>0.87</v>
      </c>
      <c r="AF39" s="47">
        <f>都邦!AA7</f>
        <v>0</v>
      </c>
      <c r="AG39" s="40">
        <f t="shared" si="12"/>
        <v>58.71</v>
      </c>
      <c r="AH39" s="48">
        <f t="shared" si="8"/>
        <v>26.996827148572212</v>
      </c>
      <c r="AI39" s="48">
        <f t="shared" si="9"/>
        <v>8.2863869654984282E-2</v>
      </c>
    </row>
    <row r="40" spans="1:35" s="49" customFormat="1" ht="11.25" customHeight="1">
      <c r="A40" s="142"/>
      <c r="B40" s="46" t="s">
        <v>67</v>
      </c>
      <c r="C40" s="47">
        <f>中银!B7</f>
        <v>219.08682300000001</v>
      </c>
      <c r="D40" s="47">
        <f>中银!C7</f>
        <v>95.305945999999992</v>
      </c>
      <c r="E40" s="47">
        <f>中银!D7</f>
        <v>0</v>
      </c>
      <c r="F40" s="47">
        <f>中银!E7</f>
        <v>33.630000000000003</v>
      </c>
      <c r="G40" s="47">
        <f>中银!F7</f>
        <v>1.2</v>
      </c>
      <c r="H40" s="47">
        <f>中银!G7</f>
        <v>280.77388000000002</v>
      </c>
      <c r="I40" s="47">
        <f>中银!H7</f>
        <v>76.373273999999995</v>
      </c>
      <c r="J40" s="47">
        <f>中银!I7</f>
        <v>0</v>
      </c>
      <c r="K40" s="47">
        <f>中银!J7</f>
        <v>7.039528999999999</v>
      </c>
      <c r="L40" s="47">
        <f>中银!K7</f>
        <v>18.380755999999998</v>
      </c>
      <c r="M40" s="47">
        <f>中银!L7</f>
        <v>17.061</v>
      </c>
      <c r="N40" s="47">
        <f>中银!M7</f>
        <v>0</v>
      </c>
      <c r="O40" s="47">
        <f t="shared" si="10"/>
        <v>748.85120800000004</v>
      </c>
      <c r="P40" s="47">
        <f>中银!AD7</f>
        <v>0</v>
      </c>
      <c r="Q40" s="47">
        <f>中银!O7</f>
        <v>-27.933286569520359</v>
      </c>
      <c r="R40" s="55">
        <f t="shared" si="11"/>
        <v>0.50908505452386887</v>
      </c>
      <c r="S40" s="142"/>
      <c r="T40" s="46" t="s">
        <v>67</v>
      </c>
      <c r="U40" s="47">
        <f>中银!P7</f>
        <v>24.3796</v>
      </c>
      <c r="V40" s="47">
        <f>中银!Q7</f>
        <v>0</v>
      </c>
      <c r="W40" s="47">
        <f>中银!R7</f>
        <v>0</v>
      </c>
      <c r="X40" s="47">
        <f>中银!S7</f>
        <v>0</v>
      </c>
      <c r="Y40" s="47">
        <f>中银!T7</f>
        <v>0</v>
      </c>
      <c r="Z40" s="47">
        <f>中银!U7</f>
        <v>201.877262</v>
      </c>
      <c r="AA40" s="47">
        <f>中银!V7</f>
        <v>78.489592999999999</v>
      </c>
      <c r="AB40" s="47">
        <f>中银!W7</f>
        <v>0</v>
      </c>
      <c r="AC40" s="47">
        <f>中银!X7</f>
        <v>58.709961999999997</v>
      </c>
      <c r="AD40" s="47">
        <f>中银!Y7</f>
        <v>1.957166</v>
      </c>
      <c r="AE40" s="47">
        <f>中银!Z7</f>
        <v>16.89217</v>
      </c>
      <c r="AF40" s="47">
        <f>中银!AA7</f>
        <v>0</v>
      </c>
      <c r="AG40" s="40">
        <f t="shared" si="12"/>
        <v>382.30575300000004</v>
      </c>
      <c r="AH40" s="48">
        <f t="shared" si="8"/>
        <v>51.052298362587408</v>
      </c>
      <c r="AI40" s="48">
        <f t="shared" si="9"/>
        <v>0.53959008831447142</v>
      </c>
    </row>
    <row r="41" spans="1:35" s="49" customFormat="1" ht="11.25" customHeight="1">
      <c r="A41" s="142"/>
      <c r="B41" s="61" t="s">
        <v>84</v>
      </c>
      <c r="C41" s="66">
        <f>长安责任!B7</f>
        <v>33.572955999999998</v>
      </c>
      <c r="D41" s="66">
        <f>长安责任!C7</f>
        <v>3.3468430000000002</v>
      </c>
      <c r="E41" s="66">
        <f>长安责任!D7</f>
        <v>0</v>
      </c>
      <c r="F41" s="66">
        <f>长安责任!E7</f>
        <v>10.997538</v>
      </c>
      <c r="G41" s="66">
        <f>长安责任!F7</f>
        <v>19.677167999999998</v>
      </c>
      <c r="H41" s="66">
        <f>长安责任!G7</f>
        <v>1112.399355</v>
      </c>
      <c r="I41" s="66">
        <f>长安责任!H7</f>
        <v>410.42121400000002</v>
      </c>
      <c r="J41" s="66">
        <f>长安责任!I7</f>
        <v>0</v>
      </c>
      <c r="K41" s="66">
        <f>长安责任!J7</f>
        <v>0</v>
      </c>
      <c r="L41" s="66">
        <f>长安责任!K7</f>
        <v>34.398364000000001</v>
      </c>
      <c r="M41" s="66">
        <f>长安责任!L7</f>
        <v>686.42699299999992</v>
      </c>
      <c r="N41" s="66">
        <f>长安责任!M7</f>
        <v>0</v>
      </c>
      <c r="O41" s="66">
        <f t="shared" si="10"/>
        <v>2311.2404309999997</v>
      </c>
      <c r="P41" s="66">
        <f>长安责任!AD7</f>
        <v>708.82</v>
      </c>
      <c r="Q41" s="66">
        <f>长安责任!O7</f>
        <v>28.559374290799852</v>
      </c>
      <c r="R41" s="67">
        <f t="shared" si="11"/>
        <v>1.5712306373596783</v>
      </c>
      <c r="S41" s="142"/>
      <c r="T41" s="61" t="s">
        <v>84</v>
      </c>
      <c r="U41" s="66">
        <f>长安责任!P7</f>
        <v>2.7541759999999997</v>
      </c>
      <c r="V41" s="66">
        <f>长安责任!Q7</f>
        <v>4.0000000000000003E-5</v>
      </c>
      <c r="W41" s="66">
        <f>长安责任!R7</f>
        <v>0</v>
      </c>
      <c r="X41" s="66">
        <f>长安责任!S7</f>
        <v>6.7000000000000002E-5</v>
      </c>
      <c r="Y41" s="66">
        <f>长安责任!T7</f>
        <v>2.9716130000000001</v>
      </c>
      <c r="Z41" s="66">
        <f>长安责任!U7</f>
        <v>539.10334899999998</v>
      </c>
      <c r="AA41" s="66">
        <f>长安责任!V7</f>
        <v>301.65597200000002</v>
      </c>
      <c r="AB41" s="66">
        <f>长安责任!W7</f>
        <v>0</v>
      </c>
      <c r="AC41" s="66">
        <f>长安责任!X7</f>
        <v>0</v>
      </c>
      <c r="AD41" s="66">
        <f>长安责任!Y7</f>
        <v>17.574524</v>
      </c>
      <c r="AE41" s="66">
        <f>长安责任!Z7</f>
        <v>7.5710729999999993</v>
      </c>
      <c r="AF41" s="66">
        <f>长安责任!AA7</f>
        <v>0</v>
      </c>
      <c r="AG41" s="63">
        <f t="shared" si="12"/>
        <v>871.63081399999999</v>
      </c>
      <c r="AH41" s="64">
        <f t="shared" ref="AH41:AH46" si="13">AG41*100/O41</f>
        <v>37.712684596075242</v>
      </c>
      <c r="AI41" s="64">
        <f t="shared" ref="AI41:AI46" si="14">AG41*100/$AG$47</f>
        <v>1.2302282772707178</v>
      </c>
    </row>
    <row r="42" spans="1:35" s="49" customFormat="1" ht="11.25" customHeight="1">
      <c r="A42" s="142"/>
      <c r="B42" s="46" t="s">
        <v>85</v>
      </c>
      <c r="C42" s="47">
        <f>永诚!B7</f>
        <v>83.565321999999995</v>
      </c>
      <c r="D42" s="47">
        <f>永诚!C7</f>
        <v>1.177</v>
      </c>
      <c r="E42" s="47">
        <f>永诚!D7</f>
        <v>0</v>
      </c>
      <c r="F42" s="47">
        <f>永诚!E7</f>
        <v>10.353224000000001</v>
      </c>
      <c r="G42" s="47">
        <f>永诚!F7</f>
        <v>52.263399999999997</v>
      </c>
      <c r="H42" s="47">
        <f>永诚!G7</f>
        <v>463.29817000000003</v>
      </c>
      <c r="I42" s="47">
        <f>永诚!H7</f>
        <v>173.77561699999998</v>
      </c>
      <c r="J42" s="47">
        <f>永诚!I7</f>
        <v>0</v>
      </c>
      <c r="K42" s="47">
        <f>永诚!J7</f>
        <v>0</v>
      </c>
      <c r="L42" s="47">
        <f>永诚!K7</f>
        <v>14.762689999999999</v>
      </c>
      <c r="M42" s="47">
        <f>永诚!L7</f>
        <v>0</v>
      </c>
      <c r="N42" s="47">
        <f>永诚!M7</f>
        <v>0.50700000000000001</v>
      </c>
      <c r="O42" s="47">
        <f t="shared" si="10"/>
        <v>799.70242300000007</v>
      </c>
      <c r="P42" s="47">
        <f>永诚!AD7</f>
        <v>123.64030000000001</v>
      </c>
      <c r="Q42" s="47">
        <f>永诚!O7</f>
        <v>-7.704640463777622</v>
      </c>
      <c r="R42" s="55">
        <f t="shared" si="11"/>
        <v>0.54365479719680854</v>
      </c>
      <c r="S42" s="142"/>
      <c r="T42" s="46" t="s">
        <v>85</v>
      </c>
      <c r="U42" s="47">
        <f>永诚!P7</f>
        <v>19.278348999999999</v>
      </c>
      <c r="V42" s="47">
        <f>永诚!Q7</f>
        <v>2.0119000000000001E-2</v>
      </c>
      <c r="W42" s="47">
        <f>永诚!R7</f>
        <v>0</v>
      </c>
      <c r="X42" s="47">
        <f>永诚!S7</f>
        <v>6.7989579999999998</v>
      </c>
      <c r="Y42" s="47">
        <f>永诚!T7</f>
        <v>0.20874299999999998</v>
      </c>
      <c r="Z42" s="47">
        <f>永诚!U7</f>
        <v>188.60785499999997</v>
      </c>
      <c r="AA42" s="47">
        <f>永诚!V7</f>
        <v>136.25567000000001</v>
      </c>
      <c r="AB42" s="47">
        <f>永诚!W7</f>
        <v>0</v>
      </c>
      <c r="AC42" s="47">
        <f>永诚!X7</f>
        <v>0</v>
      </c>
      <c r="AD42" s="47">
        <f>永诚!Y7</f>
        <v>2.2741849999999997</v>
      </c>
      <c r="AE42" s="47">
        <f>永诚!Z7</f>
        <v>0</v>
      </c>
      <c r="AF42" s="47">
        <f>永诚!AA7</f>
        <v>0</v>
      </c>
      <c r="AG42" s="40">
        <f>SUM(U42:AF42)</f>
        <v>353.44387899999998</v>
      </c>
      <c r="AH42" s="48">
        <f t="shared" si="13"/>
        <v>44.196924860386474</v>
      </c>
      <c r="AI42" s="48">
        <f t="shared" si="14"/>
        <v>0.49885415635850855</v>
      </c>
    </row>
    <row r="43" spans="1:35" s="49" customFormat="1" ht="11.25" customHeight="1">
      <c r="A43" s="142"/>
      <c r="B43" s="46" t="s">
        <v>86</v>
      </c>
      <c r="C43" s="47">
        <f>民安!B7</f>
        <v>54.5</v>
      </c>
      <c r="D43" s="47">
        <f>民安!C7</f>
        <v>0</v>
      </c>
      <c r="E43" s="47">
        <f>民安!D7</f>
        <v>0</v>
      </c>
      <c r="F43" s="47">
        <f>民安!E7</f>
        <v>38.67</v>
      </c>
      <c r="G43" s="47">
        <f>民安!F7</f>
        <v>58.91</v>
      </c>
      <c r="H43" s="47">
        <f>民安!G7</f>
        <v>1900.09</v>
      </c>
      <c r="I43" s="47">
        <f>民安!H7</f>
        <v>926.78</v>
      </c>
      <c r="J43" s="47">
        <f>民安!I7</f>
        <v>0</v>
      </c>
      <c r="K43" s="47">
        <f>民安!J7</f>
        <v>0</v>
      </c>
      <c r="L43" s="47">
        <f>民安!K7</f>
        <v>9.7100000000000009</v>
      </c>
      <c r="M43" s="47">
        <f>民安!L7</f>
        <v>0</v>
      </c>
      <c r="N43" s="47">
        <f>民安!M7</f>
        <v>0</v>
      </c>
      <c r="O43" s="47">
        <f t="shared" si="10"/>
        <v>2988.66</v>
      </c>
      <c r="P43" s="47">
        <f>民安!AD7</f>
        <v>421.84</v>
      </c>
      <c r="Q43" s="47">
        <f>民安!O7</f>
        <v>-17.565577161770793</v>
      </c>
      <c r="R43" s="55">
        <f t="shared" si="11"/>
        <v>2.0317549371614367</v>
      </c>
      <c r="S43" s="142"/>
      <c r="T43" s="46" t="s">
        <v>179</v>
      </c>
      <c r="U43" s="47">
        <f>民安!P7</f>
        <v>28.16</v>
      </c>
      <c r="V43" s="47">
        <f>民安!Q7</f>
        <v>0</v>
      </c>
      <c r="W43" s="47">
        <f>民安!R7</f>
        <v>0</v>
      </c>
      <c r="X43" s="47">
        <f>民安!S7</f>
        <v>4.68</v>
      </c>
      <c r="Y43" s="47">
        <f>民安!T7</f>
        <v>68.709999999999994</v>
      </c>
      <c r="Z43" s="47">
        <f>民安!U7</f>
        <v>885.12</v>
      </c>
      <c r="AA43" s="47">
        <f>民安!V7</f>
        <v>715.8</v>
      </c>
      <c r="AB43" s="47">
        <f>民安!W7</f>
        <v>0</v>
      </c>
      <c r="AC43" s="47">
        <f>民安!X7</f>
        <v>0</v>
      </c>
      <c r="AD43" s="47">
        <f>民安!Y7</f>
        <v>0.46</v>
      </c>
      <c r="AE43" s="47">
        <f>民安!Z7</f>
        <v>0</v>
      </c>
      <c r="AF43" s="47">
        <f>民安!AA7</f>
        <v>0</v>
      </c>
      <c r="AG43" s="40">
        <f>SUM(U43:AF43)</f>
        <v>1702.9299999999998</v>
      </c>
      <c r="AH43" s="48">
        <f t="shared" si="13"/>
        <v>56.979716662316882</v>
      </c>
      <c r="AI43" s="48">
        <f t="shared" si="14"/>
        <v>2.4035320993282636</v>
      </c>
    </row>
    <row r="44" spans="1:35" s="49" customFormat="1" ht="11.25" customHeight="1">
      <c r="A44" s="142"/>
      <c r="B44" s="61" t="s">
        <v>184</v>
      </c>
      <c r="C44" s="66">
        <f>英大!B7</f>
        <v>648.5</v>
      </c>
      <c r="D44" s="66">
        <f>英大!C7</f>
        <v>0</v>
      </c>
      <c r="E44" s="66">
        <f>英大!D7</f>
        <v>86</v>
      </c>
      <c r="F44" s="66">
        <f>英大!E7</f>
        <v>0</v>
      </c>
      <c r="G44" s="66">
        <f>英大!F7</f>
        <v>157.6</v>
      </c>
      <c r="H44" s="66">
        <f>英大!G7</f>
        <v>616.4</v>
      </c>
      <c r="I44" s="66">
        <f>英大!H7</f>
        <v>199.9</v>
      </c>
      <c r="J44" s="66">
        <f>英大!I7</f>
        <v>0</v>
      </c>
      <c r="K44" s="66">
        <f>英大!J7</f>
        <v>0</v>
      </c>
      <c r="L44" s="66">
        <f>英大!K7</f>
        <v>6.4</v>
      </c>
      <c r="M44" s="66">
        <f>英大!L7</f>
        <v>0</v>
      </c>
      <c r="N44" s="66">
        <f>英大!M7</f>
        <v>0</v>
      </c>
      <c r="O44" s="66">
        <f t="shared" si="10"/>
        <v>1714.8000000000002</v>
      </c>
      <c r="P44" s="66">
        <f>英大!AD7</f>
        <v>124.81</v>
      </c>
      <c r="Q44" s="66">
        <f>英大!O7</f>
        <v>-5.2387267904509134</v>
      </c>
      <c r="R44" s="67">
        <f t="shared" si="11"/>
        <v>1.1657576861350678</v>
      </c>
      <c r="S44" s="142"/>
      <c r="T44" s="61" t="s">
        <v>184</v>
      </c>
      <c r="U44" s="66">
        <f>英大!P7</f>
        <v>240.63679200000001</v>
      </c>
      <c r="V44" s="66">
        <f>英大!Q7</f>
        <v>0</v>
      </c>
      <c r="W44" s="66">
        <f>英大!R7</f>
        <v>0.59</v>
      </c>
      <c r="X44" s="66">
        <f>英大!S7</f>
        <v>0</v>
      </c>
      <c r="Y44" s="66">
        <f>英大!T7</f>
        <v>86.255201</v>
      </c>
      <c r="Z44" s="66">
        <f>英大!U7</f>
        <v>359.42854499999999</v>
      </c>
      <c r="AA44" s="66">
        <f>英大!V7</f>
        <v>325.191281</v>
      </c>
      <c r="AB44" s="66">
        <f>英大!W7</f>
        <v>0</v>
      </c>
      <c r="AC44" s="66">
        <f>英大!X7</f>
        <v>0</v>
      </c>
      <c r="AD44" s="66">
        <f>英大!Y7</f>
        <v>1.184688</v>
      </c>
      <c r="AE44" s="66">
        <f>英大!Z7</f>
        <v>0</v>
      </c>
      <c r="AF44" s="66">
        <f>英大!AA7</f>
        <v>0</v>
      </c>
      <c r="AG44" s="63">
        <f>SUM(U44:AF44)</f>
        <v>1013.286507</v>
      </c>
      <c r="AH44" s="64">
        <f t="shared" si="13"/>
        <v>59.090652379286205</v>
      </c>
      <c r="AI44" s="64">
        <f t="shared" si="14"/>
        <v>1.4301625113132741</v>
      </c>
    </row>
    <row r="45" spans="1:35" s="49" customFormat="1" ht="11.25" customHeight="1">
      <c r="A45" s="142"/>
      <c r="B45" s="46" t="s">
        <v>195</v>
      </c>
      <c r="C45" s="47">
        <f>紫金!B7</f>
        <v>31.442242999999998</v>
      </c>
      <c r="D45" s="47">
        <f>紫金!C7</f>
        <v>0.06</v>
      </c>
      <c r="E45" s="47">
        <f>紫金!D7</f>
        <v>0</v>
      </c>
      <c r="F45" s="47">
        <f>紫金!E7</f>
        <v>0.12</v>
      </c>
      <c r="G45" s="47">
        <f>紫金!F7</f>
        <v>25.778707999999998</v>
      </c>
      <c r="H45" s="47">
        <f>紫金!G7</f>
        <v>565.95015899999999</v>
      </c>
      <c r="I45" s="47">
        <f>紫金!H7</f>
        <v>224.58454300000002</v>
      </c>
      <c r="J45" s="47">
        <f>紫金!I7</f>
        <v>0</v>
      </c>
      <c r="K45" s="47">
        <f>紫金!J7</f>
        <v>0.461397</v>
      </c>
      <c r="L45" s="47">
        <f>紫金!K7</f>
        <v>16.668982999999997</v>
      </c>
      <c r="M45" s="47">
        <f>紫金!L7</f>
        <v>6.0173170000000002</v>
      </c>
      <c r="N45" s="47">
        <f>紫金!M7</f>
        <v>0</v>
      </c>
      <c r="O45" s="47">
        <f t="shared" si="10"/>
        <v>871.08335000000011</v>
      </c>
      <c r="P45" s="47">
        <f>紫金!AD7</f>
        <v>286.61687799999999</v>
      </c>
      <c r="Q45" s="47">
        <f>紫金!O7</f>
        <v>14.431032670809079</v>
      </c>
      <c r="R45" s="55">
        <f t="shared" si="11"/>
        <v>0.59218107681757837</v>
      </c>
      <c r="S45" s="142"/>
      <c r="T45" s="46" t="s">
        <v>195</v>
      </c>
      <c r="U45" s="47">
        <f>紫金!P7</f>
        <v>0</v>
      </c>
      <c r="V45" s="47">
        <f>紫金!Q7</f>
        <v>0</v>
      </c>
      <c r="W45" s="47">
        <f>紫金!R7</f>
        <v>0</v>
      </c>
      <c r="X45" s="47">
        <f>紫金!S7</f>
        <v>0</v>
      </c>
      <c r="Y45" s="47">
        <f>紫金!T7</f>
        <v>8.9867000000000002E-2</v>
      </c>
      <c r="Z45" s="47">
        <f>紫金!U7</f>
        <v>237.84657099999998</v>
      </c>
      <c r="AA45" s="47">
        <f>紫金!V7</f>
        <v>183.19537500000001</v>
      </c>
      <c r="AB45" s="47">
        <f>紫金!W7</f>
        <v>0</v>
      </c>
      <c r="AC45" s="47">
        <f>紫金!X7</f>
        <v>0</v>
      </c>
      <c r="AD45" s="47">
        <f>紫金!Y7</f>
        <v>0</v>
      </c>
      <c r="AE45" s="47">
        <f>紫金!Z7</f>
        <v>0.65580300000000002</v>
      </c>
      <c r="AF45" s="47">
        <f>紫金!AA7</f>
        <v>0</v>
      </c>
      <c r="AG45" s="40">
        <f>SUM(U45:AF45)</f>
        <v>421.78761599999996</v>
      </c>
      <c r="AH45" s="48">
        <f t="shared" si="13"/>
        <v>48.421039846531322</v>
      </c>
      <c r="AI45" s="48">
        <f t="shared" si="14"/>
        <v>0.59531517687464763</v>
      </c>
    </row>
    <row r="46" spans="1:35" s="49" customFormat="1" ht="11.25" customHeight="1">
      <c r="A46" s="142"/>
      <c r="B46" s="46" t="s">
        <v>178</v>
      </c>
      <c r="C46" s="47">
        <f>出口信用!B7</f>
        <v>0</v>
      </c>
      <c r="D46" s="47">
        <f>出口信用!C7</f>
        <v>0</v>
      </c>
      <c r="E46" s="47">
        <f>出口信用!D7</f>
        <v>0</v>
      </c>
      <c r="F46" s="47">
        <f>出口信用!E7</f>
        <v>0</v>
      </c>
      <c r="G46" s="47">
        <f>出口信用!F7</f>
        <v>0</v>
      </c>
      <c r="H46" s="47">
        <f>出口信用!G7</f>
        <v>0</v>
      </c>
      <c r="I46" s="47">
        <f>出口信用!H7</f>
        <v>0</v>
      </c>
      <c r="J46" s="47">
        <f>出口信用!I7</f>
        <v>0</v>
      </c>
      <c r="K46" s="47">
        <f>出口信用!J7</f>
        <v>342.1</v>
      </c>
      <c r="L46" s="47">
        <f>出口信用!K7</f>
        <v>0</v>
      </c>
      <c r="M46" s="47">
        <f>出口信用!L7</f>
        <v>0</v>
      </c>
      <c r="N46" s="47">
        <f>出口信用!M7</f>
        <v>0</v>
      </c>
      <c r="O46" s="47">
        <f t="shared" si="10"/>
        <v>342.1</v>
      </c>
      <c r="P46" s="47">
        <f>出口信用!AD7</f>
        <v>0</v>
      </c>
      <c r="Q46" s="47">
        <f>出口信用!O7</f>
        <v>-2.8124999999999898</v>
      </c>
      <c r="R46" s="55">
        <f t="shared" si="11"/>
        <v>0.2325668908483827</v>
      </c>
      <c r="S46" s="142"/>
      <c r="T46" s="46" t="s">
        <v>178</v>
      </c>
      <c r="U46" s="47">
        <f>出口信用!P7</f>
        <v>0</v>
      </c>
      <c r="V46" s="47">
        <f>出口信用!Q7</f>
        <v>0</v>
      </c>
      <c r="W46" s="47">
        <f>出口信用!R7</f>
        <v>0</v>
      </c>
      <c r="X46" s="47">
        <f>出口信用!S7</f>
        <v>0</v>
      </c>
      <c r="Y46" s="47">
        <f>出口信用!T7</f>
        <v>0</v>
      </c>
      <c r="Z46" s="47">
        <f>出口信用!U7</f>
        <v>0</v>
      </c>
      <c r="AA46" s="47">
        <f>出口信用!V7</f>
        <v>0</v>
      </c>
      <c r="AB46" s="47">
        <f>出口信用!W7</f>
        <v>0</v>
      </c>
      <c r="AC46" s="47">
        <f>出口信用!X7</f>
        <v>47.1</v>
      </c>
      <c r="AD46" s="47">
        <f>出口信用!Y7</f>
        <v>0</v>
      </c>
      <c r="AE46" s="47">
        <f>出口信用!Z7</f>
        <v>0</v>
      </c>
      <c r="AF46" s="47">
        <f>出口信用!AA7</f>
        <v>0</v>
      </c>
      <c r="AG46" s="40">
        <f>SUM(U46:AF46)</f>
        <v>47.1</v>
      </c>
      <c r="AH46" s="48">
        <f t="shared" si="13"/>
        <v>13.76790412160187</v>
      </c>
      <c r="AI46" s="48">
        <f t="shared" si="14"/>
        <v>6.647740181825515E-2</v>
      </c>
    </row>
    <row r="47" spans="1:35" s="56" customFormat="1" ht="18" customHeight="1">
      <c r="A47" s="142"/>
      <c r="B47" s="73" t="s">
        <v>36</v>
      </c>
      <c r="C47" s="68">
        <f>SUM(C27:C46)</f>
        <v>6923.8033027107886</v>
      </c>
      <c r="D47" s="68">
        <f t="shared" ref="D47:P47" si="15">SUM(D27:D46)</f>
        <v>1141.5572889999999</v>
      </c>
      <c r="E47" s="68">
        <f t="shared" si="15"/>
        <v>1512.1608180000001</v>
      </c>
      <c r="F47" s="68">
        <f t="shared" si="15"/>
        <v>1292.1814113694002</v>
      </c>
      <c r="G47" s="68">
        <f t="shared" si="15"/>
        <v>6619.1754580000006</v>
      </c>
      <c r="H47" s="68">
        <f t="shared" si="15"/>
        <v>78563.484229999987</v>
      </c>
      <c r="I47" s="68">
        <f t="shared" si="15"/>
        <v>28308.296751000005</v>
      </c>
      <c r="J47" s="68">
        <f t="shared" si="15"/>
        <v>8190.1306739999991</v>
      </c>
      <c r="K47" s="68">
        <f t="shared" si="15"/>
        <v>4820.1525609999999</v>
      </c>
      <c r="L47" s="68">
        <f t="shared" si="15"/>
        <v>2953.6829670000002</v>
      </c>
      <c r="M47" s="68">
        <f t="shared" si="15"/>
        <v>6483.5362640000003</v>
      </c>
      <c r="N47" s="68">
        <f t="shared" si="15"/>
        <v>289.30290100000002</v>
      </c>
      <c r="O47" s="68">
        <f t="shared" si="15"/>
        <v>147097.46462708022</v>
      </c>
      <c r="P47" s="68">
        <f t="shared" si="15"/>
        <v>44036.324723999991</v>
      </c>
      <c r="Q47" s="69">
        <v>15.975073805284906</v>
      </c>
      <c r="R47" s="70">
        <f t="shared" si="11"/>
        <v>100</v>
      </c>
      <c r="S47" s="142"/>
      <c r="T47" s="73" t="s">
        <v>36</v>
      </c>
      <c r="U47" s="68">
        <f t="shared" ref="U47:AG47" si="16">SUM(U27:U46)</f>
        <v>1405.3678919999998</v>
      </c>
      <c r="V47" s="68">
        <f t="shared" si="16"/>
        <v>113.65377000000002</v>
      </c>
      <c r="W47" s="68">
        <f t="shared" si="16"/>
        <v>903.55354755226926</v>
      </c>
      <c r="X47" s="68">
        <f t="shared" si="16"/>
        <v>479.55556120800014</v>
      </c>
      <c r="Y47" s="68">
        <f t="shared" si="16"/>
        <v>2387.2810339990006</v>
      </c>
      <c r="Z47" s="68">
        <f t="shared" si="16"/>
        <v>32977.494669</v>
      </c>
      <c r="AA47" s="68">
        <f t="shared" si="16"/>
        <v>22978.799285000001</v>
      </c>
      <c r="AB47" s="68">
        <f t="shared" si="16"/>
        <v>4256.677874</v>
      </c>
      <c r="AC47" s="68">
        <f t="shared" si="16"/>
        <v>713.28051200000004</v>
      </c>
      <c r="AD47" s="68">
        <f t="shared" si="16"/>
        <v>921.55769400000008</v>
      </c>
      <c r="AE47" s="68">
        <f t="shared" si="16"/>
        <v>3654.8797360000003</v>
      </c>
      <c r="AF47" s="68">
        <f t="shared" si="16"/>
        <v>59.042892000000002</v>
      </c>
      <c r="AG47" s="68">
        <f t="shared" si="16"/>
        <v>70851.144466759259</v>
      </c>
      <c r="AH47" s="70">
        <f t="shared" si="8"/>
        <v>48.166122132954669</v>
      </c>
      <c r="AI47" s="70">
        <f t="shared" si="9"/>
        <v>100</v>
      </c>
    </row>
    <row r="48" spans="1:35" s="49" customFormat="1" ht="12.75" customHeight="1">
      <c r="A48" s="142" t="s">
        <v>70</v>
      </c>
      <c r="B48" s="46" t="s">
        <v>55</v>
      </c>
      <c r="C48" s="47">
        <f>人保!B8</f>
        <v>3785.5</v>
      </c>
      <c r="D48" s="47">
        <f>人保!C8</f>
        <v>180.8</v>
      </c>
      <c r="E48" s="47">
        <f>人保!D8</f>
        <v>252.4</v>
      </c>
      <c r="F48" s="47">
        <f>人保!E8</f>
        <v>1256.4000000000001</v>
      </c>
      <c r="G48" s="47">
        <f>人保!F8</f>
        <v>2273.1999999999998</v>
      </c>
      <c r="H48" s="47">
        <f>人保!G8</f>
        <v>19848.900000000001</v>
      </c>
      <c r="I48" s="47">
        <f>人保!H8</f>
        <v>6618.9</v>
      </c>
      <c r="J48" s="47">
        <f>人保!I8</f>
        <v>5819.8</v>
      </c>
      <c r="K48" s="47">
        <f>人保!J8</f>
        <v>87.2</v>
      </c>
      <c r="L48" s="47">
        <f>人保!K8</f>
        <v>547.9</v>
      </c>
      <c r="M48" s="47">
        <f>人保!L8</f>
        <v>939.3</v>
      </c>
      <c r="N48" s="47">
        <f>人保!M8</f>
        <v>62.1</v>
      </c>
      <c r="O48" s="47">
        <f>SUM(C48:N48)</f>
        <v>41672.400000000001</v>
      </c>
      <c r="P48" s="47">
        <f>人保!AD8</f>
        <v>13077.1</v>
      </c>
      <c r="Q48" s="55">
        <f>人保!O8</f>
        <v>2.17</v>
      </c>
      <c r="R48" s="55">
        <f>O48*100/$O$68</f>
        <v>37.85855601645752</v>
      </c>
      <c r="S48" s="142" t="s">
        <v>70</v>
      </c>
      <c r="T48" s="46" t="s">
        <v>55</v>
      </c>
      <c r="U48" s="47">
        <f>人保!P8</f>
        <v>1843.3</v>
      </c>
      <c r="V48" s="47">
        <f>人保!Q8</f>
        <v>30.1</v>
      </c>
      <c r="W48" s="47">
        <f>人保!R8</f>
        <v>13.1</v>
      </c>
      <c r="X48" s="47">
        <f>人保!S8</f>
        <v>697.9</v>
      </c>
      <c r="Y48" s="47">
        <f>人保!T8</f>
        <v>856.2</v>
      </c>
      <c r="Z48" s="47">
        <f>人保!U8</f>
        <v>8340.9</v>
      </c>
      <c r="AA48" s="47">
        <f>人保!V8</f>
        <v>5198.5</v>
      </c>
      <c r="AB48" s="47">
        <f>人保!W8</f>
        <v>1452.6</v>
      </c>
      <c r="AC48" s="47">
        <f>人保!X8</f>
        <v>13.1</v>
      </c>
      <c r="AD48" s="47">
        <f>人保!Y8</f>
        <v>178.1</v>
      </c>
      <c r="AE48" s="47">
        <f>人保!Z8</f>
        <v>568.4</v>
      </c>
      <c r="AF48" s="47">
        <f>人保!AA8</f>
        <v>39</v>
      </c>
      <c r="AG48" s="40">
        <f t="shared" ref="AG48:AG59" si="17">SUM(U48:AF48)</f>
        <v>19231.199999999997</v>
      </c>
      <c r="AH48" s="48">
        <f t="shared" ref="AH48:AH68" si="18">AG48*100/O48</f>
        <v>46.148529962277181</v>
      </c>
      <c r="AI48" s="55">
        <f t="shared" ref="AI48:AI68" si="19">AG48*100/$AG$68</f>
        <v>35.638778886444065</v>
      </c>
    </row>
    <row r="49" spans="1:35" s="114" customFormat="1" ht="12.75" customHeight="1">
      <c r="A49" s="142"/>
      <c r="B49" s="113" t="s">
        <v>213</v>
      </c>
      <c r="C49" s="50">
        <f>平安!B8</f>
        <v>518.78107399999999</v>
      </c>
      <c r="D49" s="50">
        <f>平安!C8</f>
        <v>33.712274999999998</v>
      </c>
      <c r="E49" s="50">
        <f>平安!D8</f>
        <v>193.01880299999999</v>
      </c>
      <c r="F49" s="50">
        <f>平安!E8</f>
        <v>217.59601899999998</v>
      </c>
      <c r="G49" s="50">
        <f>平安!F8</f>
        <v>383.62319100000002</v>
      </c>
      <c r="H49" s="50">
        <f>平安!G8</f>
        <v>14515.980712</v>
      </c>
      <c r="I49" s="50">
        <f>平安!H8</f>
        <v>4926.9735009999995</v>
      </c>
      <c r="J49" s="50">
        <f>平安!I8</f>
        <v>0</v>
      </c>
      <c r="K49" s="50">
        <f>平安!J8</f>
        <v>2364.1638980000002</v>
      </c>
      <c r="L49" s="50">
        <f>平安!K8</f>
        <v>442.51576600000004</v>
      </c>
      <c r="M49" s="50">
        <f>平安!L8</f>
        <v>193.79129</v>
      </c>
      <c r="N49" s="50">
        <f>平安!M8</f>
        <v>285.30956600000002</v>
      </c>
      <c r="O49" s="47">
        <f t="shared" ref="O49:O67" si="20">SUM(C49:N49)</f>
        <v>24075.466095</v>
      </c>
      <c r="P49" s="47">
        <f>平安!AD8</f>
        <v>10872.450929000001</v>
      </c>
      <c r="Q49" s="51">
        <f>平安!O8</f>
        <v>15.488491915032032</v>
      </c>
      <c r="R49" s="55">
        <f t="shared" ref="R49:R68" si="21">O49*100/$O$68</f>
        <v>21.872087563468416</v>
      </c>
      <c r="S49" s="142"/>
      <c r="T49" s="113" t="s">
        <v>213</v>
      </c>
      <c r="U49" s="50">
        <f>平安!P8</f>
        <v>287.62485699999996</v>
      </c>
      <c r="V49" s="50">
        <f>平安!Q8</f>
        <v>30.729040000000001</v>
      </c>
      <c r="W49" s="50">
        <f>平安!R8</f>
        <v>49.180143999999999</v>
      </c>
      <c r="X49" s="50">
        <f>平安!S8</f>
        <v>39.936790000000002</v>
      </c>
      <c r="Y49" s="50">
        <f>平安!T8</f>
        <v>273.38128900000004</v>
      </c>
      <c r="Z49" s="50">
        <f>平安!U8</f>
        <v>6354.4160570000013</v>
      </c>
      <c r="AA49" s="50">
        <f>平安!V8</f>
        <v>4437.6807099999996</v>
      </c>
      <c r="AB49" s="50">
        <f>平安!W8</f>
        <v>1.2729000000000001E-2</v>
      </c>
      <c r="AC49" s="50">
        <f>平安!X8</f>
        <v>221.85845</v>
      </c>
      <c r="AD49" s="50">
        <f>平安!Y8</f>
        <v>33.397746000000005</v>
      </c>
      <c r="AE49" s="50">
        <f>平安!Z8</f>
        <v>67.536070999999993</v>
      </c>
      <c r="AF49" s="50">
        <f>平安!AA8</f>
        <v>1.2335579999999999</v>
      </c>
      <c r="AG49" s="47">
        <f t="shared" si="17"/>
        <v>11796.987441000003</v>
      </c>
      <c r="AH49" s="55">
        <f t="shared" si="18"/>
        <v>49.000037608617696</v>
      </c>
      <c r="AI49" s="55">
        <f t="shared" si="19"/>
        <v>21.861882094510833</v>
      </c>
    </row>
    <row r="50" spans="1:35" s="49" customFormat="1" ht="12.75" customHeight="1">
      <c r="A50" s="142"/>
      <c r="B50" s="61" t="s">
        <v>57</v>
      </c>
      <c r="C50" s="62">
        <f>太平洋!B8</f>
        <v>928.89589336660538</v>
      </c>
      <c r="D50" s="62">
        <f>太平洋!C8</f>
        <v>9.1403449999999999</v>
      </c>
      <c r="E50" s="62">
        <f>太平洋!D8</f>
        <v>310.77920078571424</v>
      </c>
      <c r="F50" s="62">
        <f>太平洋!E8</f>
        <v>11.440051</v>
      </c>
      <c r="G50" s="62">
        <f>太平洋!F8</f>
        <v>775.59020499999997</v>
      </c>
      <c r="H50" s="62">
        <f>太平洋!G8</f>
        <v>3998.9303279999999</v>
      </c>
      <c r="I50" s="62">
        <f>太平洋!H8</f>
        <v>1338.6769899999999</v>
      </c>
      <c r="J50" s="62">
        <f>太平洋!I8</f>
        <v>426.80529200000001</v>
      </c>
      <c r="K50" s="62">
        <f>太平洋!J8</f>
        <v>0</v>
      </c>
      <c r="L50" s="62">
        <f>太平洋!K8</f>
        <v>149.06829299999998</v>
      </c>
      <c r="M50" s="62">
        <f>太平洋!L8</f>
        <v>523.87963800000023</v>
      </c>
      <c r="N50" s="62">
        <f>太平洋!M8</f>
        <v>29.231999999999999</v>
      </c>
      <c r="O50" s="66">
        <f t="shared" si="20"/>
        <v>8502.4382361523203</v>
      </c>
      <c r="P50" s="66">
        <f>太平洋!AD8</f>
        <v>2774.5496429999998</v>
      </c>
      <c r="Q50" s="65">
        <f>太平洋!O8</f>
        <v>12.161452304371245</v>
      </c>
      <c r="R50" s="67">
        <f t="shared" si="21"/>
        <v>7.7242979583571589</v>
      </c>
      <c r="S50" s="142"/>
      <c r="T50" s="61" t="s">
        <v>57</v>
      </c>
      <c r="U50" s="62">
        <f>太平洋!P8</f>
        <v>208.38024579</v>
      </c>
      <c r="V50" s="62">
        <f>太平洋!Q8</f>
        <v>0.25800000000000001</v>
      </c>
      <c r="W50" s="62">
        <f>太平洋!R8</f>
        <v>129.22916346533083</v>
      </c>
      <c r="X50" s="62">
        <f>太平洋!S8</f>
        <v>46.013399999999997</v>
      </c>
      <c r="Y50" s="62">
        <f>太平洋!T8</f>
        <v>182.64400840000002</v>
      </c>
      <c r="Z50" s="62">
        <f>太平洋!U8</f>
        <v>2061.1523089999991</v>
      </c>
      <c r="AA50" s="62">
        <f>太平洋!V8</f>
        <v>1380.7691989999998</v>
      </c>
      <c r="AB50" s="62">
        <f>太平洋!W8</f>
        <v>101.74</v>
      </c>
      <c r="AC50" s="62">
        <f>太平洋!X8</f>
        <v>0</v>
      </c>
      <c r="AD50" s="62">
        <f>太平洋!Y8</f>
        <v>34.300102000000003</v>
      </c>
      <c r="AE50" s="62">
        <f>太平洋!Z8</f>
        <v>235.52226099999999</v>
      </c>
      <c r="AF50" s="62">
        <f>太平洋!AA8</f>
        <v>0</v>
      </c>
      <c r="AG50" s="63">
        <f t="shared" si="17"/>
        <v>4380.0086886553299</v>
      </c>
      <c r="AH50" s="64">
        <f t="shared" si="18"/>
        <v>51.514736914307207</v>
      </c>
      <c r="AI50" s="67">
        <f t="shared" si="19"/>
        <v>8.116922562070549</v>
      </c>
    </row>
    <row r="51" spans="1:35" s="49" customFormat="1" ht="12.75" customHeight="1">
      <c r="A51" s="142"/>
      <c r="B51" s="46" t="s">
        <v>58</v>
      </c>
      <c r="C51" s="50">
        <f>华安!B8</f>
        <v>16.399999999999999</v>
      </c>
      <c r="D51" s="50">
        <f>华安!C8</f>
        <v>3.8</v>
      </c>
      <c r="E51" s="50">
        <f>华安!D8</f>
        <v>0</v>
      </c>
      <c r="F51" s="50">
        <f>华安!E8</f>
        <v>5.5</v>
      </c>
      <c r="G51" s="50">
        <f>华安!F8</f>
        <v>0</v>
      </c>
      <c r="H51" s="50">
        <f>华安!G8</f>
        <v>281.60000000000002</v>
      </c>
      <c r="I51" s="50">
        <f>华安!H8</f>
        <v>97.7</v>
      </c>
      <c r="J51" s="50">
        <f>华安!I8</f>
        <v>0</v>
      </c>
      <c r="K51" s="50">
        <f>华安!J8</f>
        <v>0</v>
      </c>
      <c r="L51" s="50">
        <f>华安!K8</f>
        <v>3.2</v>
      </c>
      <c r="M51" s="50">
        <f>华安!L8</f>
        <v>0</v>
      </c>
      <c r="N51" s="50">
        <f>华安!M8</f>
        <v>0</v>
      </c>
      <c r="O51" s="47">
        <f t="shared" si="20"/>
        <v>408.2</v>
      </c>
      <c r="P51" s="47">
        <f>华安!AD8</f>
        <v>54.8</v>
      </c>
      <c r="Q51" s="51">
        <f>华安!O8</f>
        <v>-39.120059656972408</v>
      </c>
      <c r="R51" s="55">
        <f t="shared" si="21"/>
        <v>0.37084167376772059</v>
      </c>
      <c r="S51" s="142"/>
      <c r="T51" s="46" t="s">
        <v>58</v>
      </c>
      <c r="U51" s="50">
        <f>华安!P8</f>
        <v>0</v>
      </c>
      <c r="V51" s="50">
        <f>华安!Q8</f>
        <v>0</v>
      </c>
      <c r="W51" s="50">
        <f>华安!R8</f>
        <v>0</v>
      </c>
      <c r="X51" s="50">
        <f>华安!S8</f>
        <v>0</v>
      </c>
      <c r="Y51" s="50">
        <f>华安!T8</f>
        <v>0</v>
      </c>
      <c r="Z51" s="50">
        <f>华安!U8</f>
        <v>218.68173640000003</v>
      </c>
      <c r="AA51" s="50">
        <f>华安!V8</f>
        <v>198.82115760000002</v>
      </c>
      <c r="AB51" s="50">
        <f>华安!W8</f>
        <v>0</v>
      </c>
      <c r="AC51" s="50">
        <f>华安!X8</f>
        <v>0</v>
      </c>
      <c r="AD51" s="50">
        <f>华安!Y8</f>
        <v>0</v>
      </c>
      <c r="AE51" s="50">
        <f>华安!Z8</f>
        <v>0</v>
      </c>
      <c r="AF51" s="50">
        <f>华安!AA8</f>
        <v>0</v>
      </c>
      <c r="AG51" s="40">
        <f t="shared" si="17"/>
        <v>417.50289400000008</v>
      </c>
      <c r="AH51" s="48">
        <f t="shared" si="18"/>
        <v>102.27900391964725</v>
      </c>
      <c r="AI51" s="55">
        <f t="shared" si="19"/>
        <v>0.77370592182060915</v>
      </c>
    </row>
    <row r="52" spans="1:35" s="49" customFormat="1" ht="12.75" customHeight="1">
      <c r="A52" s="142"/>
      <c r="B52" s="46" t="s">
        <v>60</v>
      </c>
      <c r="C52" s="50">
        <f>太平!B8</f>
        <v>81.126559</v>
      </c>
      <c r="D52" s="50">
        <f>太平!C8</f>
        <v>3.4309620000000001</v>
      </c>
      <c r="E52" s="50">
        <f>太平!D8</f>
        <v>6.8090000000000002</v>
      </c>
      <c r="F52" s="50">
        <f>太平!E8</f>
        <v>2.108047</v>
      </c>
      <c r="G52" s="50">
        <f>太平!F8</f>
        <v>165.3321</v>
      </c>
      <c r="H52" s="50">
        <f>太平!G8</f>
        <v>614.75647800000002</v>
      </c>
      <c r="I52" s="50">
        <f>太平!H8</f>
        <v>203.53777099999999</v>
      </c>
      <c r="J52" s="50">
        <f>太平!I8</f>
        <v>0</v>
      </c>
      <c r="K52" s="50">
        <f>太平!J8</f>
        <v>0</v>
      </c>
      <c r="L52" s="50">
        <f>太平!K8</f>
        <v>90.920735999999991</v>
      </c>
      <c r="M52" s="50">
        <f>太平!L8</f>
        <v>0</v>
      </c>
      <c r="N52" s="50">
        <f>太平!M8</f>
        <v>0</v>
      </c>
      <c r="O52" s="47">
        <f t="shared" si="20"/>
        <v>1168.021653</v>
      </c>
      <c r="P52" s="47">
        <f>太平!AD8</f>
        <v>378.82433099999997</v>
      </c>
      <c r="Q52" s="51">
        <f>太平!O8</f>
        <v>50.231494853246687</v>
      </c>
      <c r="R52" s="55">
        <f t="shared" si="21"/>
        <v>1.0611247055253792</v>
      </c>
      <c r="S52" s="142"/>
      <c r="T52" s="46" t="s">
        <v>60</v>
      </c>
      <c r="U52" s="50">
        <f>太平!P8</f>
        <v>5.2469700000000001</v>
      </c>
      <c r="V52" s="50">
        <f>太平!Q8</f>
        <v>0.71409999999999996</v>
      </c>
      <c r="W52" s="50">
        <f>太平!R8</f>
        <v>0</v>
      </c>
      <c r="X52" s="50">
        <f>太平!S8</f>
        <v>0</v>
      </c>
      <c r="Y52" s="50">
        <f>太平!T8</f>
        <v>22.953325</v>
      </c>
      <c r="Z52" s="50">
        <f>太平!U8</f>
        <v>190.38306900000001</v>
      </c>
      <c r="AA52" s="50">
        <f>太平!V8</f>
        <v>102.801725</v>
      </c>
      <c r="AB52" s="50">
        <f>太平!W8</f>
        <v>0</v>
      </c>
      <c r="AC52" s="50">
        <f>太平!X8</f>
        <v>0</v>
      </c>
      <c r="AD52" s="50">
        <f>太平!Y8</f>
        <v>25.937418999999998</v>
      </c>
      <c r="AE52" s="50">
        <f>太平!Z8</f>
        <v>0</v>
      </c>
      <c r="AF52" s="50">
        <f>太平!AA8</f>
        <v>0</v>
      </c>
      <c r="AG52" s="40">
        <f t="shared" si="17"/>
        <v>348.036608</v>
      </c>
      <c r="AH52" s="48">
        <f t="shared" si="18"/>
        <v>29.797102400121343</v>
      </c>
      <c r="AI52" s="55">
        <f t="shared" si="19"/>
        <v>0.64497273788947174</v>
      </c>
    </row>
    <row r="53" spans="1:35" s="49" customFormat="1" ht="12.75" customHeight="1">
      <c r="A53" s="142"/>
      <c r="B53" s="61" t="s">
        <v>59</v>
      </c>
      <c r="C53" s="66">
        <f>天安!B8</f>
        <v>10.8292</v>
      </c>
      <c r="D53" s="66">
        <f>天安!C8</f>
        <v>12.301810000000001</v>
      </c>
      <c r="E53" s="66">
        <f>天安!D8</f>
        <v>0</v>
      </c>
      <c r="F53" s="66">
        <f>天安!E8</f>
        <v>0.28999999999999998</v>
      </c>
      <c r="G53" s="66">
        <f>天安!F8</f>
        <v>32.689700000000002</v>
      </c>
      <c r="H53" s="66">
        <f>天安!G8</f>
        <v>842.01978499999996</v>
      </c>
      <c r="I53" s="66">
        <f>天安!H8</f>
        <v>332.50431800000001</v>
      </c>
      <c r="J53" s="66">
        <f>天安!I8</f>
        <v>0</v>
      </c>
      <c r="K53" s="66">
        <f>天安!J8</f>
        <v>0</v>
      </c>
      <c r="L53" s="66">
        <f>天安!K8</f>
        <v>127.57298</v>
      </c>
      <c r="M53" s="66">
        <f>天安!L8</f>
        <v>0</v>
      </c>
      <c r="N53" s="66">
        <f>天安!M8</f>
        <v>0</v>
      </c>
      <c r="O53" s="66">
        <f t="shared" si="20"/>
        <v>1358.207793</v>
      </c>
      <c r="P53" s="66">
        <f>天安!AD8</f>
        <v>431.75210800000002</v>
      </c>
      <c r="Q53" s="67">
        <f>天安!O8</f>
        <v>4.8018743430668467</v>
      </c>
      <c r="R53" s="67">
        <f t="shared" si="21"/>
        <v>1.233905074180504</v>
      </c>
      <c r="S53" s="142"/>
      <c r="T53" s="61" t="s">
        <v>59</v>
      </c>
      <c r="U53" s="66">
        <f>天安!P8</f>
        <v>0</v>
      </c>
      <c r="V53" s="66">
        <f>天安!Q8</f>
        <v>0.63600000000000001</v>
      </c>
      <c r="W53" s="66">
        <f>天安!R8</f>
        <v>0</v>
      </c>
      <c r="X53" s="66">
        <f>天安!S8</f>
        <v>0</v>
      </c>
      <c r="Y53" s="66">
        <f>天安!T8</f>
        <v>4.2204180000000004</v>
      </c>
      <c r="Z53" s="66">
        <f>天安!U8</f>
        <v>413.34600899999998</v>
      </c>
      <c r="AA53" s="66">
        <f>天安!V8</f>
        <v>365.97225699999996</v>
      </c>
      <c r="AB53" s="66">
        <f>天安!W8</f>
        <v>0</v>
      </c>
      <c r="AC53" s="66">
        <f>天安!X8</f>
        <v>0</v>
      </c>
      <c r="AD53" s="66">
        <f>天安!Y8</f>
        <v>53.686861</v>
      </c>
      <c r="AE53" s="66">
        <f>天安!Z8</f>
        <v>0</v>
      </c>
      <c r="AF53" s="66">
        <f>天安!AA8</f>
        <v>0</v>
      </c>
      <c r="AG53" s="63">
        <f t="shared" si="17"/>
        <v>837.86154499999998</v>
      </c>
      <c r="AH53" s="64">
        <f t="shared" si="18"/>
        <v>61.688759946615917</v>
      </c>
      <c r="AI53" s="67">
        <f t="shared" si="19"/>
        <v>1.5527040610939207</v>
      </c>
    </row>
    <row r="54" spans="1:35" s="49" customFormat="1" ht="12.75" customHeight="1">
      <c r="A54" s="142"/>
      <c r="B54" s="46" t="s">
        <v>61</v>
      </c>
      <c r="C54" s="47">
        <f>大地!B8</f>
        <v>135.09990200000001</v>
      </c>
      <c r="D54" s="47">
        <f>大地!C8</f>
        <v>3.6126660000000004</v>
      </c>
      <c r="E54" s="47">
        <f>大地!D8</f>
        <v>3.3550589999999998</v>
      </c>
      <c r="F54" s="47">
        <f>大地!E8</f>
        <v>108.30356499999999</v>
      </c>
      <c r="G54" s="47">
        <f>大地!F8</f>
        <v>136.13136499999999</v>
      </c>
      <c r="H54" s="47">
        <f>大地!G8</f>
        <v>2861.198171</v>
      </c>
      <c r="I54" s="47">
        <f>大地!H8</f>
        <v>1026.577616</v>
      </c>
      <c r="J54" s="47">
        <f>大地!I8</f>
        <v>0</v>
      </c>
      <c r="K54" s="47">
        <f>大地!J8</f>
        <v>0</v>
      </c>
      <c r="L54" s="47">
        <f>大地!K8</f>
        <v>252.63035099999999</v>
      </c>
      <c r="M54" s="47">
        <f>大地!L8</f>
        <v>2.3051080000000002</v>
      </c>
      <c r="N54" s="47">
        <f>大地!M8</f>
        <v>1.05</v>
      </c>
      <c r="O54" s="47">
        <f t="shared" si="20"/>
        <v>4530.2638029999998</v>
      </c>
      <c r="P54" s="47">
        <f>大地!AD8</f>
        <v>2842.4353250000004</v>
      </c>
      <c r="Q54" s="55">
        <f>大地!O8</f>
        <v>13.023716206619948</v>
      </c>
      <c r="R54" s="55">
        <f t="shared" si="21"/>
        <v>4.1156555887159216</v>
      </c>
      <c r="S54" s="142"/>
      <c r="T54" s="46" t="s">
        <v>61</v>
      </c>
      <c r="U54" s="47">
        <f>大地!P8</f>
        <v>63.185889000000003</v>
      </c>
      <c r="V54" s="47">
        <f>大地!Q8</f>
        <v>0</v>
      </c>
      <c r="W54" s="47">
        <f>大地!R8</f>
        <v>0</v>
      </c>
      <c r="X54" s="47">
        <f>大地!S8</f>
        <v>0</v>
      </c>
      <c r="Y54" s="47">
        <f>大地!T8</f>
        <v>68.816599999999994</v>
      </c>
      <c r="Z54" s="47">
        <f>大地!U8</f>
        <v>1205.1173650000001</v>
      </c>
      <c r="AA54" s="47">
        <f>大地!V8</f>
        <v>785.40155199999992</v>
      </c>
      <c r="AB54" s="47">
        <f>大地!W8</f>
        <v>0</v>
      </c>
      <c r="AC54" s="47">
        <f>大地!X8</f>
        <v>0</v>
      </c>
      <c r="AD54" s="47">
        <f>大地!Y8</f>
        <v>70.196057999999994</v>
      </c>
      <c r="AE54" s="47">
        <f>大地!Z8</f>
        <v>0</v>
      </c>
      <c r="AF54" s="47">
        <f>大地!AA8</f>
        <v>0</v>
      </c>
      <c r="AG54" s="40">
        <f t="shared" si="17"/>
        <v>2192.7174639999998</v>
      </c>
      <c r="AH54" s="48">
        <f t="shared" si="18"/>
        <v>48.401540381554682</v>
      </c>
      <c r="AI54" s="55">
        <f t="shared" si="19"/>
        <v>4.0634891665595685</v>
      </c>
    </row>
    <row r="55" spans="1:35" s="49" customFormat="1" ht="12.75" customHeight="1">
      <c r="A55" s="142"/>
      <c r="B55" s="46" t="s">
        <v>181</v>
      </c>
      <c r="C55" s="47">
        <f>中华联合!B8</f>
        <v>302.74204900000001</v>
      </c>
      <c r="D55" s="47">
        <f>中华联合!C8</f>
        <v>9.0251559999999991</v>
      </c>
      <c r="E55" s="47">
        <f>中华联合!D8</f>
        <v>64.040808999999996</v>
      </c>
      <c r="F55" s="47">
        <f>中华联合!E8</f>
        <v>6.3156249999999998</v>
      </c>
      <c r="G55" s="47">
        <f>中华联合!F8</f>
        <v>500.772133</v>
      </c>
      <c r="H55" s="47">
        <f>中华联合!G8</f>
        <v>3376.6998240000003</v>
      </c>
      <c r="I55" s="47">
        <f>中华联合!H8</f>
        <v>1909.4374850000002</v>
      </c>
      <c r="J55" s="47">
        <f>中华联合!I8</f>
        <v>1865.1122399999999</v>
      </c>
      <c r="K55" s="47">
        <f>中华联合!J8</f>
        <v>0</v>
      </c>
      <c r="L55" s="47">
        <f>中华联合!K8</f>
        <v>555.49230999999997</v>
      </c>
      <c r="M55" s="47">
        <f>中华联合!L8</f>
        <v>328.981874</v>
      </c>
      <c r="N55" s="47">
        <f>中华联合!M8</f>
        <v>0</v>
      </c>
      <c r="O55" s="47">
        <f t="shared" si="20"/>
        <v>8918.6195049999988</v>
      </c>
      <c r="P55" s="47">
        <f>中华联合!AD8</f>
        <v>1843.9312960000002</v>
      </c>
      <c r="Q55" s="55">
        <f>中华联合!O8</f>
        <v>15.093909618162481</v>
      </c>
      <c r="R55" s="55">
        <f t="shared" si="21"/>
        <v>8.1023904579413024</v>
      </c>
      <c r="S55" s="142"/>
      <c r="T55" s="46" t="s">
        <v>182</v>
      </c>
      <c r="U55" s="47">
        <f>中华联合!P8</f>
        <v>60.371290000000002</v>
      </c>
      <c r="V55" s="47">
        <f>中华联合!Q8</f>
        <v>4.6798999999999999</v>
      </c>
      <c r="W55" s="47">
        <f>中华联合!R8</f>
        <v>0</v>
      </c>
      <c r="X55" s="47">
        <f>中华联合!S8</f>
        <v>0</v>
      </c>
      <c r="Y55" s="47">
        <f>中华联合!T8</f>
        <v>104.576053</v>
      </c>
      <c r="Z55" s="47">
        <f>中华联合!U8</f>
        <v>1637.8984380000002</v>
      </c>
      <c r="AA55" s="47">
        <f>中华联合!V8</f>
        <v>1633.4549509999999</v>
      </c>
      <c r="AB55" s="47">
        <f>中华联合!W8</f>
        <v>1251.1470449999999</v>
      </c>
      <c r="AC55" s="47">
        <f>中华联合!X8</f>
        <v>0</v>
      </c>
      <c r="AD55" s="47">
        <f>中华联合!Y8</f>
        <v>130.119519</v>
      </c>
      <c r="AE55" s="47">
        <f>中华联合!Z8</f>
        <v>81.337699999999998</v>
      </c>
      <c r="AF55" s="47">
        <f>中华联合!AA8</f>
        <v>0</v>
      </c>
      <c r="AG55" s="40">
        <f t="shared" si="17"/>
        <v>4903.5848959999994</v>
      </c>
      <c r="AH55" s="48">
        <f t="shared" si="18"/>
        <v>54.981433990439079</v>
      </c>
      <c r="AI55" s="55">
        <f t="shared" si="19"/>
        <v>9.0872008953913852</v>
      </c>
    </row>
    <row r="56" spans="1:35" s="49" customFormat="1" ht="12.75" customHeight="1">
      <c r="A56" s="142"/>
      <c r="B56" s="61" t="s">
        <v>93</v>
      </c>
      <c r="C56" s="66">
        <f>华泰!B8</f>
        <v>56.585144</v>
      </c>
      <c r="D56" s="66">
        <f>华泰!C8</f>
        <v>12.4398</v>
      </c>
      <c r="E56" s="66">
        <f>华泰!D8</f>
        <v>0</v>
      </c>
      <c r="F56" s="66">
        <f>华泰!E8</f>
        <v>2.602865</v>
      </c>
      <c r="G56" s="66">
        <f>华泰!F8</f>
        <v>0.16</v>
      </c>
      <c r="H56" s="66">
        <f>华泰!G8</f>
        <v>154.190459</v>
      </c>
      <c r="I56" s="66">
        <f>华泰!H8</f>
        <v>45.925429000000001</v>
      </c>
      <c r="J56" s="66">
        <f>华泰!I8</f>
        <v>0</v>
      </c>
      <c r="K56" s="66">
        <f>华泰!J8</f>
        <v>0</v>
      </c>
      <c r="L56" s="66">
        <f>华泰!K8</f>
        <v>47.807595999999997</v>
      </c>
      <c r="M56" s="66">
        <f>华泰!L8</f>
        <v>20.097000000000001</v>
      </c>
      <c r="N56" s="66">
        <f>华泰!M8</f>
        <v>0</v>
      </c>
      <c r="O56" s="66">
        <f t="shared" si="20"/>
        <v>339.80829299999999</v>
      </c>
      <c r="P56" s="66">
        <f>华泰!AD8</f>
        <v>0</v>
      </c>
      <c r="Q56" s="66">
        <f>华泰!O8</f>
        <v>-51.742058794291005</v>
      </c>
      <c r="R56" s="67">
        <f t="shared" si="21"/>
        <v>0.3087091527101225</v>
      </c>
      <c r="S56" s="142"/>
      <c r="T56" s="61" t="s">
        <v>93</v>
      </c>
      <c r="U56" s="66">
        <f>华泰!P8</f>
        <v>0</v>
      </c>
      <c r="V56" s="66">
        <f>华泰!Q8</f>
        <v>0</v>
      </c>
      <c r="W56" s="66">
        <f>华泰!R8</f>
        <v>81.329340999999999</v>
      </c>
      <c r="X56" s="66">
        <f>华泰!S8</f>
        <v>13.823677999999999</v>
      </c>
      <c r="Y56" s="66">
        <f>华泰!T8</f>
        <v>62.287393000000002</v>
      </c>
      <c r="Z56" s="66">
        <f>华泰!U8</f>
        <v>158.396897</v>
      </c>
      <c r="AA56" s="66">
        <f>华泰!V8</f>
        <v>100.982862</v>
      </c>
      <c r="AB56" s="66">
        <f>华泰!W8</f>
        <v>0</v>
      </c>
      <c r="AC56" s="66">
        <f>华泰!X8</f>
        <v>0</v>
      </c>
      <c r="AD56" s="66">
        <f>华泰!Y8</f>
        <v>13.279959</v>
      </c>
      <c r="AE56" s="66">
        <f>华泰!Z8</f>
        <v>9.6486699999999992</v>
      </c>
      <c r="AF56" s="66">
        <f>华泰!AA8</f>
        <v>0</v>
      </c>
      <c r="AG56" s="63">
        <f>SUM(U56:AF56)</f>
        <v>439.74880000000002</v>
      </c>
      <c r="AH56" s="64">
        <f>AG56*100/O56</f>
        <v>129.41084989941669</v>
      </c>
      <c r="AI56" s="67">
        <f>AG56*100/$AG$68</f>
        <v>0.81493147847139624</v>
      </c>
    </row>
    <row r="57" spans="1:35" s="49" customFormat="1" ht="15.75" customHeight="1">
      <c r="A57" s="142"/>
      <c r="B57" s="46" t="s">
        <v>63</v>
      </c>
      <c r="C57" s="47">
        <f>安邦!B8</f>
        <v>1.2</v>
      </c>
      <c r="D57" s="47">
        <f>安邦!C8</f>
        <v>0</v>
      </c>
      <c r="E57" s="47">
        <f>安邦!D8</f>
        <v>0</v>
      </c>
      <c r="F57" s="47">
        <f>安邦!E8</f>
        <v>0</v>
      </c>
      <c r="G57" s="47">
        <f>安邦!F8</f>
        <v>3.5484</v>
      </c>
      <c r="H57" s="47">
        <f>安邦!G8</f>
        <v>1190.8819140000001</v>
      </c>
      <c r="I57" s="47">
        <f>安邦!H8</f>
        <v>491.93505499999998</v>
      </c>
      <c r="J57" s="47">
        <f>安邦!I8</f>
        <v>0</v>
      </c>
      <c r="K57" s="47">
        <f>安邦!J8</f>
        <v>0</v>
      </c>
      <c r="L57" s="47">
        <f>安邦!K8</f>
        <v>6.1248399999999998</v>
      </c>
      <c r="M57" s="47">
        <f>安邦!L8</f>
        <v>0</v>
      </c>
      <c r="N57" s="47">
        <f>安邦!M8</f>
        <v>0</v>
      </c>
      <c r="O57" s="47">
        <f t="shared" si="20"/>
        <v>1693.6902089999999</v>
      </c>
      <c r="P57" s="47">
        <f>安邦!AD8</f>
        <v>216.61781499999998</v>
      </c>
      <c r="Q57" s="55">
        <f>安邦!O8</f>
        <v>9.06</v>
      </c>
      <c r="R57" s="55">
        <f t="shared" si="21"/>
        <v>1.5386842526936806</v>
      </c>
      <c r="S57" s="142"/>
      <c r="T57" s="46" t="s">
        <v>63</v>
      </c>
      <c r="U57" s="47">
        <f>安邦!P8</f>
        <v>0</v>
      </c>
      <c r="V57" s="47">
        <f>安邦!Q8</f>
        <v>0</v>
      </c>
      <c r="W57" s="47">
        <f>安邦!R8</f>
        <v>0</v>
      </c>
      <c r="X57" s="47">
        <f>安邦!S8</f>
        <v>0</v>
      </c>
      <c r="Y57" s="47">
        <f>安邦!T8</f>
        <v>0</v>
      </c>
      <c r="Z57" s="47">
        <f>安邦!U8</f>
        <v>500.403367</v>
      </c>
      <c r="AA57" s="47">
        <f>安邦!V8</f>
        <v>459.12535499999996</v>
      </c>
      <c r="AB57" s="47">
        <f>安邦!W8</f>
        <v>0</v>
      </c>
      <c r="AC57" s="47">
        <f>安邦!X8</f>
        <v>0</v>
      </c>
      <c r="AD57" s="47">
        <f>安邦!Y8</f>
        <v>0</v>
      </c>
      <c r="AE57" s="47">
        <f>安邦!Z8</f>
        <v>0</v>
      </c>
      <c r="AF57" s="47">
        <f>安邦!AA8</f>
        <v>1.91377</v>
      </c>
      <c r="AG57" s="40">
        <f t="shared" si="17"/>
        <v>961.44249200000002</v>
      </c>
      <c r="AH57" s="48">
        <f t="shared" si="18"/>
        <v>56.76613626807594</v>
      </c>
      <c r="AI57" s="55">
        <f t="shared" si="19"/>
        <v>1.781721181435364</v>
      </c>
    </row>
    <row r="58" spans="1:35" s="49" customFormat="1" ht="12.75" customHeight="1">
      <c r="A58" s="142"/>
      <c r="B58" s="46" t="s">
        <v>64</v>
      </c>
      <c r="C58" s="47">
        <f>阳光!B8</f>
        <v>320.46755299999995</v>
      </c>
      <c r="D58" s="47">
        <f>阳光!C8</f>
        <v>19.918248000000002</v>
      </c>
      <c r="E58" s="47">
        <f>阳光!D8</f>
        <v>0</v>
      </c>
      <c r="F58" s="47">
        <f>阳光!E8</f>
        <v>19.603002</v>
      </c>
      <c r="G58" s="47">
        <f>阳光!F8</f>
        <v>178.18455900000001</v>
      </c>
      <c r="H58" s="47">
        <f>阳光!G8</f>
        <v>3132.1722170000003</v>
      </c>
      <c r="I58" s="47">
        <f>阳光!H8</f>
        <v>943.77790599999992</v>
      </c>
      <c r="J58" s="47">
        <f>阳光!I8</f>
        <v>0</v>
      </c>
      <c r="K58" s="47">
        <f>阳光!J8</f>
        <v>2.8480729999999999</v>
      </c>
      <c r="L58" s="47">
        <f>阳光!K8</f>
        <v>241.271387</v>
      </c>
      <c r="M58" s="47">
        <f>阳光!L8</f>
        <v>0</v>
      </c>
      <c r="N58" s="47">
        <f>阳光!M8</f>
        <v>275.62243000000001</v>
      </c>
      <c r="O58" s="47">
        <f t="shared" si="20"/>
        <v>5133.8653750000003</v>
      </c>
      <c r="P58" s="47">
        <f>阳光!AD8</f>
        <v>2371.8176579999999</v>
      </c>
      <c r="Q58" s="55">
        <f>阳光!O8</f>
        <v>31.327124914078148</v>
      </c>
      <c r="R58" s="55">
        <f t="shared" si="21"/>
        <v>4.6640157485623384</v>
      </c>
      <c r="S58" s="142"/>
      <c r="T58" s="46" t="s">
        <v>64</v>
      </c>
      <c r="U58" s="47">
        <f>阳光!P8</f>
        <v>5.3747360000000004</v>
      </c>
      <c r="V58" s="47">
        <f>阳光!Q8</f>
        <v>1.7210000000000001</v>
      </c>
      <c r="W58" s="47">
        <f>阳光!R8</f>
        <v>0</v>
      </c>
      <c r="X58" s="47">
        <f>阳光!S8</f>
        <v>0</v>
      </c>
      <c r="Y58" s="47">
        <f>阳光!T8</f>
        <v>103.322761</v>
      </c>
      <c r="Z58" s="47">
        <f>阳光!U8</f>
        <v>1278.9493239999999</v>
      </c>
      <c r="AA58" s="47">
        <f>阳光!V8</f>
        <v>922.92697900000007</v>
      </c>
      <c r="AB58" s="47">
        <f>阳光!W8</f>
        <v>0</v>
      </c>
      <c r="AC58" s="47">
        <f>阳光!X8</f>
        <v>0</v>
      </c>
      <c r="AD58" s="47">
        <f>阳光!Y8</f>
        <v>48.476525000000002</v>
      </c>
      <c r="AE58" s="47">
        <f>阳光!Z8</f>
        <v>0</v>
      </c>
      <c r="AF58" s="47">
        <f>阳光!AA8</f>
        <v>52.065855999999997</v>
      </c>
      <c r="AG58" s="40">
        <f t="shared" si="17"/>
        <v>2412.8371809999999</v>
      </c>
      <c r="AH58" s="48">
        <f t="shared" si="18"/>
        <v>46.998450577796845</v>
      </c>
      <c r="AI58" s="55">
        <f t="shared" si="19"/>
        <v>4.4714095211245279</v>
      </c>
    </row>
    <row r="59" spans="1:35" s="49" customFormat="1" ht="12.75" customHeight="1">
      <c r="A59" s="142"/>
      <c r="B59" s="61" t="s">
        <v>65</v>
      </c>
      <c r="C59" s="66">
        <f>国寿产险!B8</f>
        <v>426.55681500000003</v>
      </c>
      <c r="D59" s="66">
        <f>国寿产险!C8</f>
        <v>16.6553</v>
      </c>
      <c r="E59" s="66">
        <f>国寿产险!D8</f>
        <v>37.815584000000001</v>
      </c>
      <c r="F59" s="66">
        <f>国寿产险!E8</f>
        <v>62.817018000000004</v>
      </c>
      <c r="G59" s="66">
        <f>国寿产险!F8</f>
        <v>183.82090099999999</v>
      </c>
      <c r="H59" s="66">
        <f>国寿产险!G8</f>
        <v>4373.3392240000003</v>
      </c>
      <c r="I59" s="66">
        <f>国寿产险!H8</f>
        <v>1463.3769890000001</v>
      </c>
      <c r="J59" s="66">
        <f>国寿产险!I8</f>
        <v>234.73539</v>
      </c>
      <c r="K59" s="66">
        <f>国寿产险!J8</f>
        <v>0</v>
      </c>
      <c r="L59" s="66">
        <f>国寿产险!K8</f>
        <v>495.12640300000004</v>
      </c>
      <c r="M59" s="66">
        <f>国寿产险!L8</f>
        <v>0</v>
      </c>
      <c r="N59" s="66">
        <f>国寿产险!M8</f>
        <v>0</v>
      </c>
      <c r="O59" s="66">
        <f t="shared" si="20"/>
        <v>7294.2436240000006</v>
      </c>
      <c r="P59" s="66">
        <f>国寿产险!AD8</f>
        <v>2716.014799</v>
      </c>
      <c r="Q59" s="67">
        <f>国寿产险!O8</f>
        <v>19.7</v>
      </c>
      <c r="R59" s="67">
        <f t="shared" si="21"/>
        <v>6.6266769093426854</v>
      </c>
      <c r="S59" s="142"/>
      <c r="T59" s="61" t="s">
        <v>65</v>
      </c>
      <c r="U59" s="66">
        <f>国寿产险!P8</f>
        <v>135.00686200000001</v>
      </c>
      <c r="V59" s="66">
        <f>国寿产险!Q8</f>
        <v>0.282636</v>
      </c>
      <c r="W59" s="66">
        <f>国寿产险!R8</f>
        <v>103.61717900000001</v>
      </c>
      <c r="X59" s="66">
        <f>国寿产险!S8</f>
        <v>0.65121099999999998</v>
      </c>
      <c r="Y59" s="66">
        <f>国寿产险!T8</f>
        <v>108.318123</v>
      </c>
      <c r="Z59" s="66">
        <f>国寿产险!U8</f>
        <v>1948.933098</v>
      </c>
      <c r="AA59" s="66">
        <f>国寿产险!V8</f>
        <v>1180.3153849999999</v>
      </c>
      <c r="AB59" s="66">
        <f>国寿产险!W8</f>
        <v>1.055431</v>
      </c>
      <c r="AC59" s="66">
        <f>国寿产险!X8</f>
        <v>0</v>
      </c>
      <c r="AD59" s="66">
        <f>国寿产险!Y8</f>
        <v>46.051259999999999</v>
      </c>
      <c r="AE59" s="66">
        <f>国寿产险!Z8</f>
        <v>0</v>
      </c>
      <c r="AF59" s="66">
        <f>国寿产险!AA8</f>
        <v>0</v>
      </c>
      <c r="AG59" s="63">
        <f t="shared" si="17"/>
        <v>3524.2311850000001</v>
      </c>
      <c r="AH59" s="64">
        <f t="shared" si="18"/>
        <v>48.315238243542382</v>
      </c>
      <c r="AI59" s="67">
        <f t="shared" si="19"/>
        <v>6.5310170944572228</v>
      </c>
    </row>
    <row r="60" spans="1:35" s="49" customFormat="1" ht="12.75" customHeight="1">
      <c r="A60" s="142"/>
      <c r="B60" s="46" t="s">
        <v>66</v>
      </c>
      <c r="C60" s="47">
        <f>都邦!B8</f>
        <v>22.56</v>
      </c>
      <c r="D60" s="47">
        <f>都邦!C8</f>
        <v>0.59</v>
      </c>
      <c r="E60" s="47">
        <f>都邦!D8</f>
        <v>0</v>
      </c>
      <c r="F60" s="47">
        <f>都邦!E8</f>
        <v>12.69</v>
      </c>
      <c r="G60" s="47">
        <f>都邦!F8</f>
        <v>0</v>
      </c>
      <c r="H60" s="47">
        <f>都邦!G8</f>
        <v>108.92</v>
      </c>
      <c r="I60" s="47">
        <f>都邦!H8</f>
        <v>33.89</v>
      </c>
      <c r="J60" s="47">
        <f>都邦!I8</f>
        <v>0</v>
      </c>
      <c r="K60" s="47">
        <f>都邦!J8</f>
        <v>0</v>
      </c>
      <c r="L60" s="47">
        <f>都邦!K8</f>
        <v>6.49</v>
      </c>
      <c r="M60" s="47">
        <f>都邦!L8</f>
        <v>16.5</v>
      </c>
      <c r="N60" s="47">
        <f>都邦!M8</f>
        <v>0</v>
      </c>
      <c r="O60" s="47">
        <f t="shared" si="20"/>
        <v>201.64</v>
      </c>
      <c r="P60" s="47">
        <f>都邦!AD8</f>
        <v>0</v>
      </c>
      <c r="Q60" s="55">
        <f>都邦!O8</f>
        <v>-42.989623681755198</v>
      </c>
      <c r="R60" s="55">
        <f t="shared" si="21"/>
        <v>0.18318597525360897</v>
      </c>
      <c r="S60" s="142"/>
      <c r="T60" s="46" t="s">
        <v>66</v>
      </c>
      <c r="U60" s="47">
        <f>都邦!P8</f>
        <v>3.86</v>
      </c>
      <c r="V60" s="47">
        <f>都邦!Q8</f>
        <v>0</v>
      </c>
      <c r="W60" s="47">
        <f>都邦!R8</f>
        <v>0</v>
      </c>
      <c r="X60" s="47">
        <f>都邦!S8</f>
        <v>0</v>
      </c>
      <c r="Y60" s="47">
        <f>都邦!T8</f>
        <v>0</v>
      </c>
      <c r="Z60" s="47">
        <f>都邦!U8</f>
        <v>99.16</v>
      </c>
      <c r="AA60" s="47">
        <f>都邦!V8</f>
        <v>53.5</v>
      </c>
      <c r="AB60" s="47">
        <f>都邦!W8</f>
        <v>0</v>
      </c>
      <c r="AC60" s="47">
        <f>都邦!X8</f>
        <v>0</v>
      </c>
      <c r="AD60" s="47">
        <f>都邦!Y8</f>
        <v>0.1</v>
      </c>
      <c r="AE60" s="47">
        <f>都邦!Z8</f>
        <v>12.36</v>
      </c>
      <c r="AF60" s="47">
        <f>都邦!AA8</f>
        <v>0</v>
      </c>
      <c r="AG60" s="40">
        <f t="shared" ref="AG60:AG67" si="22">SUM(U60:AF60)</f>
        <v>168.97999999999996</v>
      </c>
      <c r="AH60" s="48">
        <f t="shared" si="18"/>
        <v>83.802816901408434</v>
      </c>
      <c r="AI60" s="55">
        <f t="shared" si="19"/>
        <v>0.31314950997500507</v>
      </c>
    </row>
    <row r="61" spans="1:35" s="49" customFormat="1" ht="12.75" customHeight="1">
      <c r="A61" s="142"/>
      <c r="B61" s="46" t="s">
        <v>67</v>
      </c>
      <c r="C61" s="47">
        <f>中银!B8</f>
        <v>53.523761</v>
      </c>
      <c r="D61" s="47">
        <f>中银!C8</f>
        <v>19.555986999999998</v>
      </c>
      <c r="E61" s="47">
        <f>中银!D8</f>
        <v>65.267545999999996</v>
      </c>
      <c r="F61" s="47">
        <f>中银!E8</f>
        <v>1.018032</v>
      </c>
      <c r="G61" s="47">
        <f>中银!F8</f>
        <v>97.85</v>
      </c>
      <c r="H61" s="47">
        <f>中银!G8</f>
        <v>263.15106399999996</v>
      </c>
      <c r="I61" s="47">
        <f>中银!H8</f>
        <v>55.364853000000004</v>
      </c>
      <c r="J61" s="47">
        <f>中银!I8</f>
        <v>0</v>
      </c>
      <c r="K61" s="47">
        <f>中银!J8</f>
        <v>18.018000000000001</v>
      </c>
      <c r="L61" s="47">
        <f>中银!K8</f>
        <v>20.876035000000002</v>
      </c>
      <c r="M61" s="47">
        <f>中银!L8</f>
        <v>10.7445</v>
      </c>
      <c r="N61" s="47">
        <f>中银!M8</f>
        <v>0</v>
      </c>
      <c r="O61" s="47">
        <f t="shared" si="20"/>
        <v>605.369778</v>
      </c>
      <c r="P61" s="47">
        <f>中银!AD8</f>
        <v>0</v>
      </c>
      <c r="Q61" s="47">
        <f>中银!O8</f>
        <v>-35.819854806132049</v>
      </c>
      <c r="R61" s="55">
        <f t="shared" si="21"/>
        <v>0.54996654023006719</v>
      </c>
      <c r="S61" s="142"/>
      <c r="T61" s="46" t="s">
        <v>67</v>
      </c>
      <c r="U61" s="47">
        <f>中银!P8</f>
        <v>11.720155999999999</v>
      </c>
      <c r="V61" s="47">
        <f>中银!Q8</f>
        <v>0</v>
      </c>
      <c r="W61" s="47">
        <f>中银!R8</f>
        <v>9.2285649999999997</v>
      </c>
      <c r="X61" s="47">
        <f>中银!S8</f>
        <v>0</v>
      </c>
      <c r="Y61" s="47">
        <f>中银!T8</f>
        <v>0</v>
      </c>
      <c r="Z61" s="47">
        <f>中银!U8</f>
        <v>228.760133</v>
      </c>
      <c r="AA61" s="47">
        <f>中银!V8</f>
        <v>92.925015000000002</v>
      </c>
      <c r="AB61" s="47">
        <f>中银!W8</f>
        <v>0</v>
      </c>
      <c r="AC61" s="47">
        <f>中银!X8</f>
        <v>0</v>
      </c>
      <c r="AD61" s="47">
        <f>中银!Y8</f>
        <v>33.501601000000001</v>
      </c>
      <c r="AE61" s="47">
        <f>中银!Z8</f>
        <v>21.380835000000001</v>
      </c>
      <c r="AF61" s="47">
        <f>中银!AA8</f>
        <v>0</v>
      </c>
      <c r="AG61" s="40">
        <f t="shared" si="22"/>
        <v>397.51630499999999</v>
      </c>
      <c r="AH61" s="48">
        <f t="shared" si="18"/>
        <v>65.665039690831748</v>
      </c>
      <c r="AI61" s="55">
        <f t="shared" si="19"/>
        <v>0.73666727493090711</v>
      </c>
    </row>
    <row r="62" spans="1:35" s="49" customFormat="1" ht="12.75" customHeight="1">
      <c r="A62" s="142"/>
      <c r="B62" s="61" t="s">
        <v>188</v>
      </c>
      <c r="C62" s="66">
        <f>长安责任!B8</f>
        <v>131.79301599999999</v>
      </c>
      <c r="D62" s="66">
        <f>长安责任!C8</f>
        <v>36.175015999999999</v>
      </c>
      <c r="E62" s="66">
        <f>长安责任!D8</f>
        <v>0.71898200000000001</v>
      </c>
      <c r="F62" s="66">
        <f>长安责任!E8</f>
        <v>0.69</v>
      </c>
      <c r="G62" s="66">
        <f>长安责任!F8</f>
        <v>38.616659999999996</v>
      </c>
      <c r="H62" s="66">
        <f>长安责任!G8</f>
        <v>724.28587400000004</v>
      </c>
      <c r="I62" s="66">
        <f>长安责任!H8</f>
        <v>214.416538</v>
      </c>
      <c r="J62" s="66">
        <f>长安责任!I8</f>
        <v>0</v>
      </c>
      <c r="K62" s="66">
        <f>长安责任!J8</f>
        <v>0</v>
      </c>
      <c r="L62" s="66">
        <f>长安责任!K8</f>
        <v>37.533918</v>
      </c>
      <c r="M62" s="66">
        <f>长安责任!L8</f>
        <v>294.45428799999996</v>
      </c>
      <c r="N62" s="66">
        <f>长安责任!M8</f>
        <v>0</v>
      </c>
      <c r="O62" s="66">
        <f t="shared" si="20"/>
        <v>1478.6842919999999</v>
      </c>
      <c r="P62" s="66">
        <f>长安责任!AD8</f>
        <v>278.94</v>
      </c>
      <c r="Q62" s="66">
        <f>长安责任!O8</f>
        <v>63.788689853788213</v>
      </c>
      <c r="R62" s="67">
        <f t="shared" si="21"/>
        <v>1.3433556046529074</v>
      </c>
      <c r="S62" s="142"/>
      <c r="T62" s="61" t="s">
        <v>188</v>
      </c>
      <c r="U62" s="66">
        <f>长安责任!P8</f>
        <v>11.830892</v>
      </c>
      <c r="V62" s="66">
        <f>长安责任!Q8</f>
        <v>2.1999999999999999E-5</v>
      </c>
      <c r="W62" s="66">
        <f>长安责任!R8</f>
        <v>1.1011E-2</v>
      </c>
      <c r="X62" s="66">
        <f>长安责任!S8</f>
        <v>1.1E-5</v>
      </c>
      <c r="Y62" s="66">
        <f>长安责任!T8</f>
        <v>1.3352850000000001</v>
      </c>
      <c r="Z62" s="66">
        <f>长安责任!U8</f>
        <v>232.58525899999998</v>
      </c>
      <c r="AA62" s="66">
        <f>长安责任!V8</f>
        <v>172.53718799999999</v>
      </c>
      <c r="AB62" s="66">
        <f>长安责任!W8</f>
        <v>0</v>
      </c>
      <c r="AC62" s="66">
        <f>长安责任!X8</f>
        <v>0</v>
      </c>
      <c r="AD62" s="66">
        <f>长安责任!Y8</f>
        <v>5.651319</v>
      </c>
      <c r="AE62" s="66">
        <f>长安责任!Z8</f>
        <v>10.684517</v>
      </c>
      <c r="AF62" s="66">
        <f>长安责任!AA8</f>
        <v>0</v>
      </c>
      <c r="AG62" s="63">
        <f>SUM(U62:AF62)</f>
        <v>434.63550399999997</v>
      </c>
      <c r="AH62" s="64">
        <f t="shared" ref="AH62:AH67" si="23">AG62*100/O62</f>
        <v>29.393394272967637</v>
      </c>
      <c r="AI62" s="67">
        <f t="shared" ref="AI62:AI67" si="24">AG62*100/$AG$68</f>
        <v>0.80545564620274224</v>
      </c>
    </row>
    <row r="63" spans="1:35" s="49" customFormat="1" ht="12.75" customHeight="1">
      <c r="A63" s="142"/>
      <c r="B63" s="46" t="s">
        <v>85</v>
      </c>
      <c r="C63" s="47">
        <f>永诚!B8</f>
        <v>11.908391999999999</v>
      </c>
      <c r="D63" s="47">
        <f>永诚!C8</f>
        <v>0.12</v>
      </c>
      <c r="E63" s="47">
        <f>永诚!D8</f>
        <v>0</v>
      </c>
      <c r="F63" s="47">
        <f>永诚!E8</f>
        <v>0</v>
      </c>
      <c r="G63" s="47">
        <f>永诚!F8</f>
        <v>2.68</v>
      </c>
      <c r="H63" s="47">
        <f>永诚!G8</f>
        <v>114.66959999999999</v>
      </c>
      <c r="I63" s="47">
        <f>永诚!H8</f>
        <v>30.807295</v>
      </c>
      <c r="J63" s="47">
        <f>永诚!I8</f>
        <v>0</v>
      </c>
      <c r="K63" s="47">
        <f>永诚!J8</f>
        <v>0</v>
      </c>
      <c r="L63" s="47">
        <f>永诚!K8</f>
        <v>11.116019</v>
      </c>
      <c r="M63" s="47">
        <f>永诚!L8</f>
        <v>1.998</v>
      </c>
      <c r="N63" s="47">
        <f>永诚!M8</f>
        <v>1.8</v>
      </c>
      <c r="O63" s="47">
        <f t="shared" si="20"/>
        <v>175.09930599999998</v>
      </c>
      <c r="P63" s="47">
        <f>永诚!AD8</f>
        <v>52.049799999999998</v>
      </c>
      <c r="Q63" s="47">
        <f>永诚!O8</f>
        <v>-35.201293649313406</v>
      </c>
      <c r="R63" s="55">
        <f t="shared" si="21"/>
        <v>0.15907427661099038</v>
      </c>
      <c r="S63" s="142"/>
      <c r="T63" s="46" t="s">
        <v>85</v>
      </c>
      <c r="U63" s="47">
        <f>永诚!P8</f>
        <v>4.0587999999999999E-2</v>
      </c>
      <c r="V63" s="47">
        <f>永诚!Q8</f>
        <v>0</v>
      </c>
      <c r="W63" s="47">
        <f>永诚!R8</f>
        <v>0</v>
      </c>
      <c r="X63" s="47">
        <f>永诚!S8</f>
        <v>0</v>
      </c>
      <c r="Y63" s="47">
        <f>永诚!T8</f>
        <v>1.14E-3</v>
      </c>
      <c r="Z63" s="47">
        <f>永诚!U8</f>
        <v>85.00385</v>
      </c>
      <c r="AA63" s="47">
        <f>永诚!V8</f>
        <v>47.240646000000005</v>
      </c>
      <c r="AB63" s="47">
        <f>永诚!W8</f>
        <v>0</v>
      </c>
      <c r="AC63" s="47">
        <f>永诚!X8</f>
        <v>0</v>
      </c>
      <c r="AD63" s="47">
        <f>永诚!Y8</f>
        <v>8.9658000000000002E-2</v>
      </c>
      <c r="AE63" s="47">
        <f>永诚!Z8</f>
        <v>0</v>
      </c>
      <c r="AF63" s="47">
        <f>永诚!AA8</f>
        <v>0</v>
      </c>
      <c r="AG63" s="40">
        <f t="shared" si="22"/>
        <v>132.37588199999999</v>
      </c>
      <c r="AH63" s="48">
        <f t="shared" si="23"/>
        <v>75.600460689432992</v>
      </c>
      <c r="AI63" s="55">
        <f t="shared" si="24"/>
        <v>0.2453156739306965</v>
      </c>
    </row>
    <row r="64" spans="1:35" s="49" customFormat="1" ht="12.75" customHeight="1">
      <c r="A64" s="142"/>
      <c r="B64" s="46" t="s">
        <v>179</v>
      </c>
      <c r="C64" s="47">
        <f>民安!B8</f>
        <v>3.2</v>
      </c>
      <c r="D64" s="47">
        <f>民安!C8</f>
        <v>0</v>
      </c>
      <c r="E64" s="47">
        <f>民安!D8</f>
        <v>0</v>
      </c>
      <c r="F64" s="47">
        <f>民安!E8</f>
        <v>0</v>
      </c>
      <c r="G64" s="47">
        <f>民安!F8</f>
        <v>0.67</v>
      </c>
      <c r="H64" s="47">
        <f>民安!G8</f>
        <v>433.86</v>
      </c>
      <c r="I64" s="47">
        <f>民安!H8</f>
        <v>134.43</v>
      </c>
      <c r="J64" s="47">
        <f>民安!I8</f>
        <v>0</v>
      </c>
      <c r="K64" s="47">
        <f>民安!J8</f>
        <v>0</v>
      </c>
      <c r="L64" s="47">
        <f>民安!K8</f>
        <v>0.4</v>
      </c>
      <c r="M64" s="47">
        <f>民安!L8</f>
        <v>0</v>
      </c>
      <c r="N64" s="47">
        <f>民安!M8</f>
        <v>0</v>
      </c>
      <c r="O64" s="47">
        <f t="shared" si="20"/>
        <v>572.56000000000006</v>
      </c>
      <c r="P64" s="47">
        <f>民安!AD8</f>
        <v>132.19999999999999</v>
      </c>
      <c r="Q64" s="47">
        <f>民安!O8</f>
        <v>47.172527246555632</v>
      </c>
      <c r="R64" s="55">
        <f t="shared" si="21"/>
        <v>0.5201595020393095</v>
      </c>
      <c r="S64" s="142"/>
      <c r="T64" s="46" t="s">
        <v>179</v>
      </c>
      <c r="U64" s="47">
        <f>民安!P8</f>
        <v>0.38</v>
      </c>
      <c r="V64" s="47">
        <f>民安!Q8</f>
        <v>0</v>
      </c>
      <c r="W64" s="47">
        <f>民安!R8</f>
        <v>0</v>
      </c>
      <c r="X64" s="47">
        <f>民安!S8</f>
        <v>0</v>
      </c>
      <c r="Y64" s="47">
        <f>民安!T8</f>
        <v>5.58</v>
      </c>
      <c r="Z64" s="47">
        <f>民安!U8</f>
        <v>204.75</v>
      </c>
      <c r="AA64" s="47">
        <f>民安!V8</f>
        <v>121.64</v>
      </c>
      <c r="AB64" s="47">
        <f>民安!W8</f>
        <v>0</v>
      </c>
      <c r="AC64" s="47">
        <f>民安!X8</f>
        <v>0</v>
      </c>
      <c r="AD64" s="47">
        <f>民安!Y8</f>
        <v>43.58</v>
      </c>
      <c r="AE64" s="47">
        <f>民安!Z8</f>
        <v>0</v>
      </c>
      <c r="AF64" s="47">
        <f>民安!AA8</f>
        <v>0</v>
      </c>
      <c r="AG64" s="40">
        <f t="shared" si="22"/>
        <v>375.93</v>
      </c>
      <c r="AH64" s="48">
        <f t="shared" si="23"/>
        <v>65.657747659633912</v>
      </c>
      <c r="AI64" s="55">
        <f t="shared" si="24"/>
        <v>0.69666407435734212</v>
      </c>
    </row>
    <row r="65" spans="1:35" s="49" customFormat="1" ht="12.75" customHeight="1">
      <c r="A65" s="142"/>
      <c r="B65" s="61" t="s">
        <v>184</v>
      </c>
      <c r="C65" s="66">
        <f>英大!B8</f>
        <v>474.1</v>
      </c>
      <c r="D65" s="66">
        <f>英大!C8</f>
        <v>0</v>
      </c>
      <c r="E65" s="66">
        <f>英大!D8</f>
        <v>0</v>
      </c>
      <c r="F65" s="66">
        <f>英大!E8</f>
        <v>0</v>
      </c>
      <c r="G65" s="66">
        <f>英大!F8</f>
        <v>107.8</v>
      </c>
      <c r="H65" s="66">
        <f>英大!G8</f>
        <v>318.3</v>
      </c>
      <c r="I65" s="66">
        <f>英大!H8</f>
        <v>89.2</v>
      </c>
      <c r="J65" s="66">
        <f>英大!I8</f>
        <v>0</v>
      </c>
      <c r="K65" s="66">
        <f>英大!J8</f>
        <v>0</v>
      </c>
      <c r="L65" s="66">
        <f>英大!K8</f>
        <v>11</v>
      </c>
      <c r="M65" s="66">
        <f>英大!L8</f>
        <v>0</v>
      </c>
      <c r="N65" s="66">
        <f>英大!M8</f>
        <v>0</v>
      </c>
      <c r="O65" s="66">
        <f t="shared" si="20"/>
        <v>1000.4000000000001</v>
      </c>
      <c r="P65" s="66">
        <f>英大!AD8</f>
        <v>82.28</v>
      </c>
      <c r="Q65" s="66">
        <f>英大!O8</f>
        <v>-15.025906735751285</v>
      </c>
      <c r="R65" s="67">
        <f t="shared" si="21"/>
        <v>0.90884372963554072</v>
      </c>
      <c r="S65" s="142"/>
      <c r="T65" s="61" t="s">
        <v>184</v>
      </c>
      <c r="U65" s="66">
        <f>英大!P8</f>
        <v>36.298937000000002</v>
      </c>
      <c r="V65" s="66">
        <f>英大!Q8</f>
        <v>0</v>
      </c>
      <c r="W65" s="66">
        <f>英大!R8</f>
        <v>0</v>
      </c>
      <c r="X65" s="66">
        <f>英大!S8</f>
        <v>0</v>
      </c>
      <c r="Y65" s="66">
        <f>英大!T8</f>
        <v>124.93074799999999</v>
      </c>
      <c r="Z65" s="66">
        <f>英大!U8</f>
        <v>301.70057500000001</v>
      </c>
      <c r="AA65" s="66">
        <f>英大!V8</f>
        <v>189.181804</v>
      </c>
      <c r="AB65" s="66">
        <f>英大!W8</f>
        <v>0</v>
      </c>
      <c r="AC65" s="66">
        <f>英大!X8</f>
        <v>0</v>
      </c>
      <c r="AD65" s="66">
        <f>英大!Y8</f>
        <v>35.278362000000001</v>
      </c>
      <c r="AE65" s="66">
        <f>英大!Z8</f>
        <v>0</v>
      </c>
      <c r="AF65" s="66">
        <f>英大!AA8</f>
        <v>0</v>
      </c>
      <c r="AG65" s="63">
        <f t="shared" si="22"/>
        <v>687.39042599999993</v>
      </c>
      <c r="AH65" s="64">
        <f t="shared" si="23"/>
        <v>68.71155797680926</v>
      </c>
      <c r="AI65" s="67">
        <f t="shared" si="24"/>
        <v>1.2738547464990531</v>
      </c>
    </row>
    <row r="66" spans="1:35" s="49" customFormat="1" ht="12.75" customHeight="1">
      <c r="A66" s="142"/>
      <c r="B66" s="46" t="s">
        <v>195</v>
      </c>
      <c r="C66" s="47">
        <f>紫金!B8</f>
        <v>12.782696000000001</v>
      </c>
      <c r="D66" s="47">
        <f>紫金!C8</f>
        <v>0.1</v>
      </c>
      <c r="E66" s="47">
        <f>紫金!D8</f>
        <v>22.493303000000001</v>
      </c>
      <c r="F66" s="47">
        <f>紫金!E8</f>
        <v>0</v>
      </c>
      <c r="G66" s="47">
        <f>紫金!F8</f>
        <v>12.464</v>
      </c>
      <c r="H66" s="47">
        <f>紫金!G8</f>
        <v>274.04101800000001</v>
      </c>
      <c r="I66" s="47">
        <f>紫金!H8</f>
        <v>108.67522</v>
      </c>
      <c r="J66" s="47">
        <f>紫金!I8</f>
        <v>0</v>
      </c>
      <c r="K66" s="47">
        <f>紫金!J8</f>
        <v>0</v>
      </c>
      <c r="L66" s="47">
        <f>紫金!K8</f>
        <v>5.1109540000000004</v>
      </c>
      <c r="M66" s="47">
        <f>紫金!L8</f>
        <v>6.2836620000000005</v>
      </c>
      <c r="N66" s="47">
        <f>紫金!M8</f>
        <v>0</v>
      </c>
      <c r="O66" s="47">
        <f t="shared" si="20"/>
        <v>441.950853</v>
      </c>
      <c r="P66" s="47">
        <f>紫金!AD8</f>
        <v>117.008476</v>
      </c>
      <c r="Q66" s="47">
        <f>紫金!O8</f>
        <v>-1.5809257321011059</v>
      </c>
      <c r="R66" s="55">
        <f t="shared" si="21"/>
        <v>0.40150366009209171</v>
      </c>
      <c r="S66" s="142"/>
      <c r="T66" s="46" t="s">
        <v>195</v>
      </c>
      <c r="U66" s="47">
        <f>紫金!P8</f>
        <v>0</v>
      </c>
      <c r="V66" s="47">
        <f>紫金!Q8</f>
        <v>0</v>
      </c>
      <c r="W66" s="47">
        <f>紫金!R8</f>
        <v>3.6</v>
      </c>
      <c r="X66" s="47">
        <f>紫金!S8</f>
        <v>0</v>
      </c>
      <c r="Y66" s="47">
        <f>紫金!T8</f>
        <v>0</v>
      </c>
      <c r="Z66" s="47">
        <f>紫金!U8</f>
        <v>186.806083</v>
      </c>
      <c r="AA66" s="47">
        <f>紫金!V8</f>
        <v>122.856329</v>
      </c>
      <c r="AB66" s="47">
        <f>紫金!W8</f>
        <v>0</v>
      </c>
      <c r="AC66" s="47">
        <f>紫金!X8</f>
        <v>0</v>
      </c>
      <c r="AD66" s="47">
        <f>紫金!Y8</f>
        <v>0</v>
      </c>
      <c r="AE66" s="47">
        <f>紫金!Z8</f>
        <v>5.195087</v>
      </c>
      <c r="AF66" s="47">
        <f>紫金!AA8</f>
        <v>0</v>
      </c>
      <c r="AG66" s="40">
        <f>SUM(U66:AF66)</f>
        <v>318.45749899999998</v>
      </c>
      <c r="AH66" s="48">
        <f t="shared" si="23"/>
        <v>72.057220127143864</v>
      </c>
      <c r="AI66" s="55">
        <f t="shared" si="24"/>
        <v>0.59015747283533959</v>
      </c>
    </row>
    <row r="67" spans="1:35" s="49" customFormat="1" ht="12.75" customHeight="1">
      <c r="A67" s="142"/>
      <c r="B67" s="46" t="s">
        <v>178</v>
      </c>
      <c r="C67" s="47">
        <f>出口信用!B8</f>
        <v>0</v>
      </c>
      <c r="D67" s="47">
        <f>出口信用!C8</f>
        <v>0</v>
      </c>
      <c r="E67" s="47">
        <f>出口信用!D8</f>
        <v>0</v>
      </c>
      <c r="F67" s="47">
        <f>出口信用!E8</f>
        <v>0</v>
      </c>
      <c r="G67" s="47">
        <f>出口信用!F8</f>
        <v>0</v>
      </c>
      <c r="H67" s="47">
        <f>出口信用!G8</f>
        <v>0</v>
      </c>
      <c r="I67" s="47">
        <f>出口信用!H8</f>
        <v>0</v>
      </c>
      <c r="J67" s="47">
        <f>出口信用!I8</f>
        <v>0</v>
      </c>
      <c r="K67" s="47">
        <f>出口信用!J8</f>
        <v>503</v>
      </c>
      <c r="L67" s="47">
        <f>出口信用!K8</f>
        <v>0</v>
      </c>
      <c r="M67" s="47">
        <f>出口信用!L8</f>
        <v>0</v>
      </c>
      <c r="N67" s="47">
        <f>出口信用!M8</f>
        <v>0</v>
      </c>
      <c r="O67" s="47">
        <f t="shared" si="20"/>
        <v>503</v>
      </c>
      <c r="P67" s="47">
        <f>出口信用!AD8</f>
        <v>0</v>
      </c>
      <c r="Q67" s="47">
        <f>出口信用!O8</f>
        <v>-4.29984779299848</v>
      </c>
      <c r="R67" s="55">
        <f t="shared" si="21"/>
        <v>0.45696560976277184</v>
      </c>
      <c r="S67" s="142"/>
      <c r="T67" s="46" t="s">
        <v>178</v>
      </c>
      <c r="U67" s="47">
        <f>出口信用!P8</f>
        <v>0</v>
      </c>
      <c r="V67" s="47">
        <f>出口信用!Q8</f>
        <v>0</v>
      </c>
      <c r="W67" s="47">
        <f>出口信用!R8</f>
        <v>0</v>
      </c>
      <c r="X67" s="47">
        <f>出口信用!S8</f>
        <v>0</v>
      </c>
      <c r="Y67" s="47">
        <f>出口信用!T8</f>
        <v>0</v>
      </c>
      <c r="Z67" s="47">
        <f>出口信用!U8</f>
        <v>0</v>
      </c>
      <c r="AA67" s="47">
        <f>出口信用!V8</f>
        <v>0</v>
      </c>
      <c r="AB67" s="47">
        <f>出口信用!W8</f>
        <v>0</v>
      </c>
      <c r="AC67" s="47">
        <f>出口信用!X8</f>
        <v>0</v>
      </c>
      <c r="AD67" s="47">
        <f>出口信用!Y8</f>
        <v>0</v>
      </c>
      <c r="AE67" s="47">
        <f>出口信用!Z8</f>
        <v>0</v>
      </c>
      <c r="AF67" s="47">
        <f>出口信用!AA8</f>
        <v>0</v>
      </c>
      <c r="AG67" s="40">
        <f t="shared" si="22"/>
        <v>0</v>
      </c>
      <c r="AH67" s="48">
        <f t="shared" si="23"/>
        <v>0</v>
      </c>
      <c r="AI67" s="55">
        <f t="shared" si="24"/>
        <v>0</v>
      </c>
    </row>
    <row r="68" spans="1:35" s="56" customFormat="1" ht="12.75" customHeight="1">
      <c r="A68" s="142"/>
      <c r="B68" s="73" t="s">
        <v>36</v>
      </c>
      <c r="C68" s="68">
        <f>SUM(C48:C67)</f>
        <v>7294.0520543666071</v>
      </c>
      <c r="D68" s="68">
        <f t="shared" ref="D68:P68" si="25">SUM(D48:D67)</f>
        <v>361.377565</v>
      </c>
      <c r="E68" s="68">
        <f t="shared" si="25"/>
        <v>956.69828678571423</v>
      </c>
      <c r="F68" s="68">
        <f t="shared" si="25"/>
        <v>1707.3742240000001</v>
      </c>
      <c r="G68" s="68">
        <f t="shared" si="25"/>
        <v>4893.1332140000004</v>
      </c>
      <c r="H68" s="68">
        <f t="shared" si="25"/>
        <v>57427.896668000001</v>
      </c>
      <c r="I68" s="68">
        <f t="shared" si="25"/>
        <v>20066.106965999999</v>
      </c>
      <c r="J68" s="68">
        <f t="shared" si="25"/>
        <v>8346.4529220000004</v>
      </c>
      <c r="K68" s="68">
        <f t="shared" si="25"/>
        <v>2975.2299710000002</v>
      </c>
      <c r="L68" s="68">
        <f t="shared" si="25"/>
        <v>3052.1575880000009</v>
      </c>
      <c r="M68" s="68">
        <f t="shared" si="25"/>
        <v>2338.33536</v>
      </c>
      <c r="N68" s="68">
        <f t="shared" si="25"/>
        <v>655.11399600000004</v>
      </c>
      <c r="O68" s="68">
        <f>SUM(O48:O67)</f>
        <v>110073.92881515228</v>
      </c>
      <c r="P68" s="68">
        <f t="shared" si="25"/>
        <v>38242.77218</v>
      </c>
      <c r="Q68" s="69">
        <v>8.9963394781032822</v>
      </c>
      <c r="R68" s="70">
        <f t="shared" si="21"/>
        <v>100</v>
      </c>
      <c r="S68" s="142"/>
      <c r="T68" s="73" t="s">
        <v>36</v>
      </c>
      <c r="U68" s="68">
        <f t="shared" ref="U68:AG68" si="26">SUM(U48:U67)</f>
        <v>2672.6214227900005</v>
      </c>
      <c r="V68" s="68">
        <f t="shared" si="26"/>
        <v>69.120698000000019</v>
      </c>
      <c r="W68" s="68">
        <f t="shared" si="26"/>
        <v>389.29540346533088</v>
      </c>
      <c r="X68" s="68">
        <f t="shared" si="26"/>
        <v>798.32508999999993</v>
      </c>
      <c r="Y68" s="68">
        <f t="shared" si="26"/>
        <v>1918.5671434000003</v>
      </c>
      <c r="Z68" s="68">
        <f t="shared" si="26"/>
        <v>25647.343569400004</v>
      </c>
      <c r="AA68" s="68">
        <f t="shared" si="26"/>
        <v>17566.633114599994</v>
      </c>
      <c r="AB68" s="68">
        <f t="shared" si="26"/>
        <v>2806.5552050000001</v>
      </c>
      <c r="AC68" s="68">
        <f t="shared" si="26"/>
        <v>234.95845</v>
      </c>
      <c r="AD68" s="68">
        <f t="shared" si="26"/>
        <v>751.74638900000002</v>
      </c>
      <c r="AE68" s="68">
        <f t="shared" si="26"/>
        <v>1012.065141</v>
      </c>
      <c r="AF68" s="68">
        <f t="shared" si="26"/>
        <v>94.213183999999998</v>
      </c>
      <c r="AG68" s="68">
        <f t="shared" si="26"/>
        <v>53961.444810655332</v>
      </c>
      <c r="AH68" s="70">
        <f t="shared" si="18"/>
        <v>49.022911593600938</v>
      </c>
      <c r="AI68" s="70">
        <f t="shared" si="19"/>
        <v>100</v>
      </c>
    </row>
    <row r="69" spans="1:35" s="49" customFormat="1" ht="12.75" customHeight="1">
      <c r="A69" s="142" t="s">
        <v>71</v>
      </c>
      <c r="B69" s="46" t="s">
        <v>55</v>
      </c>
      <c r="C69" s="47">
        <f>人保!B9</f>
        <v>2034.7</v>
      </c>
      <c r="D69" s="47">
        <f>人保!C9</f>
        <v>1142</v>
      </c>
      <c r="E69" s="47">
        <f>人保!D9</f>
        <v>643.79999999999995</v>
      </c>
      <c r="F69" s="47">
        <f>人保!E9</f>
        <v>462.5</v>
      </c>
      <c r="G69" s="47">
        <f>人保!F9</f>
        <v>5692.3</v>
      </c>
      <c r="H69" s="47">
        <f>人保!G9</f>
        <v>32569.1</v>
      </c>
      <c r="I69" s="47">
        <f>人保!H9</f>
        <v>11711.5</v>
      </c>
      <c r="J69" s="47">
        <f>人保!I9</f>
        <v>15204.1</v>
      </c>
      <c r="K69" s="47">
        <f>人保!J9</f>
        <v>480.1</v>
      </c>
      <c r="L69" s="47">
        <f>人保!K9</f>
        <v>1129</v>
      </c>
      <c r="M69" s="47">
        <f>人保!L9</f>
        <v>6771.2</v>
      </c>
      <c r="N69" s="47">
        <f>人保!M9</f>
        <v>28.9</v>
      </c>
      <c r="O69" s="47">
        <f>SUM(C69:N69)</f>
        <v>77869.2</v>
      </c>
      <c r="P69" s="47">
        <f>人保!AD9</f>
        <v>15167.4</v>
      </c>
      <c r="Q69" s="55">
        <f>人保!O9</f>
        <v>14.430000000000001</v>
      </c>
      <c r="R69" s="55">
        <f t="shared" ref="R69:R87" si="27">O69*100/$O$87</f>
        <v>43.355329833713064</v>
      </c>
      <c r="S69" s="142" t="s">
        <v>71</v>
      </c>
      <c r="T69" s="46" t="s">
        <v>55</v>
      </c>
      <c r="U69" s="47">
        <f>人保!P9</f>
        <v>400.8</v>
      </c>
      <c r="V69" s="47">
        <f>人保!Q9</f>
        <v>379</v>
      </c>
      <c r="W69" s="47">
        <f>人保!R9</f>
        <v>145.6</v>
      </c>
      <c r="X69" s="47">
        <f>人保!S9</f>
        <v>28.4</v>
      </c>
      <c r="Y69" s="47">
        <f>人保!T9</f>
        <v>1290.5</v>
      </c>
      <c r="Z69" s="47">
        <f>人保!U9</f>
        <v>14086.5</v>
      </c>
      <c r="AA69" s="47">
        <f>人保!V9</f>
        <v>9239.9</v>
      </c>
      <c r="AB69" s="47">
        <f>人保!W9</f>
        <v>5935.6</v>
      </c>
      <c r="AC69" s="47">
        <f>人保!X9</f>
        <v>13.9</v>
      </c>
      <c r="AD69" s="47">
        <f>人保!Y9</f>
        <v>50.3</v>
      </c>
      <c r="AE69" s="47">
        <f>人保!Z9</f>
        <v>4118.7</v>
      </c>
      <c r="AF69" s="47">
        <f>人保!AA9</f>
        <v>0</v>
      </c>
      <c r="AG69" s="40">
        <f t="shared" ref="AG69:AG158" si="28">SUM(U69:AF69)</f>
        <v>35689.199999999997</v>
      </c>
      <c r="AH69" s="48">
        <f t="shared" ref="AH69:AH87" si="29">AG69*100/O69</f>
        <v>45.832241759257826</v>
      </c>
      <c r="AI69" s="55">
        <f t="shared" ref="AI69:AI87" si="30">AG69*100/$AG$87</f>
        <v>39.830367356493426</v>
      </c>
    </row>
    <row r="70" spans="1:35" s="49" customFormat="1" ht="12.75" customHeight="1">
      <c r="A70" s="142"/>
      <c r="B70" s="46" t="s">
        <v>56</v>
      </c>
      <c r="C70" s="50">
        <f>平安!B9</f>
        <v>474.56301799999994</v>
      </c>
      <c r="D70" s="50">
        <f>平安!C9</f>
        <v>12.596394999999999</v>
      </c>
      <c r="E70" s="50">
        <f>平安!D9</f>
        <v>19.139779999999998</v>
      </c>
      <c r="F70" s="50">
        <f>平安!E9</f>
        <v>178.94265100000001</v>
      </c>
      <c r="G70" s="50">
        <f>平安!F9</f>
        <v>502.74405999999999</v>
      </c>
      <c r="H70" s="50">
        <f>平安!G9</f>
        <v>13521.359442999998</v>
      </c>
      <c r="I70" s="50">
        <f>平安!H9</f>
        <v>4532.5333019999998</v>
      </c>
      <c r="J70" s="50">
        <f>平安!I9</f>
        <v>0</v>
      </c>
      <c r="K70" s="50">
        <f>平安!J9</f>
        <v>0.90720000000000001</v>
      </c>
      <c r="L70" s="50">
        <f>平安!K9</f>
        <v>334.73561800000004</v>
      </c>
      <c r="M70" s="50">
        <f>平安!L9</f>
        <v>34.388880999999998</v>
      </c>
      <c r="N70" s="50">
        <f>平安!M9</f>
        <v>147.21759</v>
      </c>
      <c r="O70" s="47">
        <f t="shared" ref="O70:O86" si="31">SUM(C70:N70)</f>
        <v>19759.127937999998</v>
      </c>
      <c r="P70" s="47">
        <f>平安!AD9</f>
        <v>9425.0131230000006</v>
      </c>
      <c r="Q70" s="51">
        <f>平安!O9</f>
        <v>24.13584144429899</v>
      </c>
      <c r="R70" s="55">
        <f t="shared" si="27"/>
        <v>11.001313856807629</v>
      </c>
      <c r="S70" s="142"/>
      <c r="T70" s="46" t="s">
        <v>56</v>
      </c>
      <c r="U70" s="52">
        <f>平安!P9</f>
        <v>338.60451499999999</v>
      </c>
      <c r="V70" s="52">
        <f>平安!Q9</f>
        <v>0.25118000000000001</v>
      </c>
      <c r="W70" s="52">
        <f>平安!R9</f>
        <v>3.653524</v>
      </c>
      <c r="X70" s="52">
        <f>平安!S9</f>
        <v>20.371694000000002</v>
      </c>
      <c r="Y70" s="52">
        <f>平安!T9</f>
        <v>165.312963</v>
      </c>
      <c r="Z70" s="52">
        <f>平安!U9</f>
        <v>5222.3455689999992</v>
      </c>
      <c r="AA70" s="52">
        <f>平安!V9</f>
        <v>2865.0811440000002</v>
      </c>
      <c r="AB70" s="52">
        <f>平安!W9</f>
        <v>6.9299999999999995E-3</v>
      </c>
      <c r="AC70" s="52">
        <f>平安!X9</f>
        <v>0</v>
      </c>
      <c r="AD70" s="52">
        <f>平安!Y9</f>
        <v>16.52814</v>
      </c>
      <c r="AE70" s="52">
        <f>平安!Z9</f>
        <v>15.782851999999998</v>
      </c>
      <c r="AF70" s="52">
        <f>平安!AA9</f>
        <v>3.5985489999999998</v>
      </c>
      <c r="AG70" s="40">
        <f t="shared" si="28"/>
        <v>8651.5370600000006</v>
      </c>
      <c r="AH70" s="48">
        <f t="shared" si="29"/>
        <v>43.785014638028109</v>
      </c>
      <c r="AI70" s="55">
        <f t="shared" si="30"/>
        <v>9.655411141132813</v>
      </c>
    </row>
    <row r="71" spans="1:35" s="49" customFormat="1" ht="12.75" customHeight="1">
      <c r="A71" s="142"/>
      <c r="B71" s="61" t="s">
        <v>57</v>
      </c>
      <c r="C71" s="62">
        <f>太平洋!B9</f>
        <v>573.95536117091035</v>
      </c>
      <c r="D71" s="62">
        <f>太平洋!C9</f>
        <v>16.337173</v>
      </c>
      <c r="E71" s="62">
        <f>太平洋!D9</f>
        <v>167.90138999999999</v>
      </c>
      <c r="F71" s="62">
        <f>太平洋!E9</f>
        <v>97.693565314200015</v>
      </c>
      <c r="G71" s="62">
        <f>太平洋!F9</f>
        <v>903.6776890000001</v>
      </c>
      <c r="H71" s="62">
        <f>太平洋!G9</f>
        <v>9064.3078280000045</v>
      </c>
      <c r="I71" s="62">
        <f>太平洋!H9</f>
        <v>2815.2991059999999</v>
      </c>
      <c r="J71" s="62">
        <f>太平洋!I9</f>
        <v>1349.402979</v>
      </c>
      <c r="K71" s="62">
        <f>太平洋!J9</f>
        <v>0</v>
      </c>
      <c r="L71" s="62">
        <f>太平洋!K9</f>
        <v>877.82588399999906</v>
      </c>
      <c r="M71" s="62">
        <f>太平洋!L9</f>
        <v>1418.7279810000005</v>
      </c>
      <c r="N71" s="62">
        <f>太平洋!M9</f>
        <v>73.449349999999995</v>
      </c>
      <c r="O71" s="66">
        <f t="shared" si="31"/>
        <v>17358.578306485117</v>
      </c>
      <c r="P71" s="66">
        <f>太平洋!AD9</f>
        <v>4520.9731030000003</v>
      </c>
      <c r="Q71" s="65">
        <f>太平洋!O9</f>
        <v>22.444636411259978</v>
      </c>
      <c r="R71" s="67">
        <f t="shared" si="27"/>
        <v>9.6647568990306638</v>
      </c>
      <c r="S71" s="142"/>
      <c r="T71" s="61" t="s">
        <v>57</v>
      </c>
      <c r="U71" s="62">
        <f>太平洋!P9</f>
        <v>153.1923028516054</v>
      </c>
      <c r="V71" s="62">
        <f>太平洋!Q9</f>
        <v>0</v>
      </c>
      <c r="W71" s="62">
        <f>太平洋!R9</f>
        <v>0</v>
      </c>
      <c r="X71" s="62">
        <f>太平洋!S9</f>
        <v>13.081251000000002</v>
      </c>
      <c r="Y71" s="62">
        <f>太平洋!T9</f>
        <v>244.44160500000004</v>
      </c>
      <c r="Z71" s="62">
        <f>太平洋!U9</f>
        <v>4229.895037199999</v>
      </c>
      <c r="AA71" s="62">
        <f>太平洋!V9</f>
        <v>2446.78503</v>
      </c>
      <c r="AB71" s="62">
        <f>太平洋!W9</f>
        <v>412.59559999999999</v>
      </c>
      <c r="AC71" s="62">
        <f>太平洋!X9</f>
        <v>0</v>
      </c>
      <c r="AD71" s="62">
        <f>太平洋!Y9</f>
        <v>350.75936100000001</v>
      </c>
      <c r="AE71" s="62">
        <f>太平洋!Z9</f>
        <v>862.20678659780003</v>
      </c>
      <c r="AF71" s="62">
        <f>太平洋!AA9</f>
        <v>36.872772999999995</v>
      </c>
      <c r="AG71" s="63">
        <f t="shared" si="28"/>
        <v>8749.8297466494041</v>
      </c>
      <c r="AH71" s="64">
        <f t="shared" si="29"/>
        <v>50.406373103611209</v>
      </c>
      <c r="AI71" s="67">
        <f t="shared" si="30"/>
        <v>9.7651091399028171</v>
      </c>
    </row>
    <row r="72" spans="1:35" s="49" customFormat="1" ht="11.25" customHeight="1">
      <c r="A72" s="142"/>
      <c r="B72" s="46" t="s">
        <v>58</v>
      </c>
      <c r="C72" s="50">
        <f>华安!B9</f>
        <v>75.5</v>
      </c>
      <c r="D72" s="50">
        <f>华安!C9</f>
        <v>7.1</v>
      </c>
      <c r="E72" s="50">
        <f>华安!D9</f>
        <v>0</v>
      </c>
      <c r="F72" s="50">
        <f>华安!E9</f>
        <v>0</v>
      </c>
      <c r="G72" s="50">
        <f>华安!F9</f>
        <v>0</v>
      </c>
      <c r="H72" s="50">
        <f>华安!G9</f>
        <v>482.8</v>
      </c>
      <c r="I72" s="50">
        <f>华安!H9</f>
        <v>336.5</v>
      </c>
      <c r="J72" s="50">
        <f>华安!I9</f>
        <v>0</v>
      </c>
      <c r="K72" s="50">
        <f>华安!J9</f>
        <v>0</v>
      </c>
      <c r="L72" s="50">
        <f>华安!K9</f>
        <v>27</v>
      </c>
      <c r="M72" s="50">
        <f>华安!L9</f>
        <v>0</v>
      </c>
      <c r="N72" s="50">
        <f>华安!M9</f>
        <v>0</v>
      </c>
      <c r="O72" s="47">
        <f t="shared" si="31"/>
        <v>928.9</v>
      </c>
      <c r="P72" s="47">
        <f>华安!AD9</f>
        <v>120</v>
      </c>
      <c r="Q72" s="51">
        <f>华安!O9</f>
        <v>-11.65953399904898</v>
      </c>
      <c r="R72" s="55">
        <f t="shared" si="27"/>
        <v>0.5171847904246617</v>
      </c>
      <c r="S72" s="142"/>
      <c r="T72" s="46" t="s">
        <v>58</v>
      </c>
      <c r="U72" s="50">
        <f>华安!P9</f>
        <v>0.2</v>
      </c>
      <c r="V72" s="50">
        <f>华安!Q9</f>
        <v>0</v>
      </c>
      <c r="W72" s="50">
        <f>华安!R9</f>
        <v>0</v>
      </c>
      <c r="X72" s="50">
        <f>华安!S9</f>
        <v>0</v>
      </c>
      <c r="Y72" s="50">
        <f>华安!T9</f>
        <v>0</v>
      </c>
      <c r="Z72" s="50">
        <f>华安!U9</f>
        <v>207.53484259999999</v>
      </c>
      <c r="AA72" s="50">
        <f>华安!V9</f>
        <v>342.72322839999998</v>
      </c>
      <c r="AB72" s="50">
        <f>华安!W9</f>
        <v>0</v>
      </c>
      <c r="AC72" s="50">
        <f>华安!X9</f>
        <v>0</v>
      </c>
      <c r="AD72" s="50">
        <f>华安!Y9</f>
        <v>0.7</v>
      </c>
      <c r="AE72" s="50">
        <f>华安!Z9</f>
        <v>0.1</v>
      </c>
      <c r="AF72" s="50">
        <f>华安!AA9</f>
        <v>0</v>
      </c>
      <c r="AG72" s="40">
        <f t="shared" si="28"/>
        <v>551.25807100000009</v>
      </c>
      <c r="AH72" s="48">
        <f t="shared" si="29"/>
        <v>59.345254709871902</v>
      </c>
      <c r="AI72" s="55">
        <f t="shared" si="30"/>
        <v>0.61522285386508924</v>
      </c>
    </row>
    <row r="73" spans="1:35" s="49" customFormat="1" ht="12" customHeight="1">
      <c r="A73" s="142"/>
      <c r="B73" s="46" t="s">
        <v>60</v>
      </c>
      <c r="C73" s="50">
        <f>太平!B9</f>
        <v>41.346423000000001</v>
      </c>
      <c r="D73" s="50">
        <f>太平!C9</f>
        <v>0</v>
      </c>
      <c r="E73" s="50">
        <f>太平!D9</f>
        <v>0</v>
      </c>
      <c r="F73" s="50">
        <f>太平!E9</f>
        <v>6.113944</v>
      </c>
      <c r="G73" s="50">
        <f>太平!F9</f>
        <v>35.195970000000003</v>
      </c>
      <c r="H73" s="50">
        <f>太平!G9</f>
        <v>769.50613299999998</v>
      </c>
      <c r="I73" s="50">
        <f>太平!H9</f>
        <v>201.06509299999999</v>
      </c>
      <c r="J73" s="50">
        <f>太平!I9</f>
        <v>0</v>
      </c>
      <c r="K73" s="50">
        <f>太平!J9</f>
        <v>0</v>
      </c>
      <c r="L73" s="50">
        <f>太平!K9</f>
        <v>43.705905000000001</v>
      </c>
      <c r="M73" s="50">
        <f>太平!L9</f>
        <v>4635.4269999999997</v>
      </c>
      <c r="N73" s="50">
        <f>太平!M9</f>
        <v>0</v>
      </c>
      <c r="O73" s="47">
        <f t="shared" si="31"/>
        <v>5732.3604679999999</v>
      </c>
      <c r="P73" s="47">
        <f>太平!AD9</f>
        <v>357.302571</v>
      </c>
      <c r="Q73" s="51">
        <f>太平!O9</f>
        <v>20.001060263696644</v>
      </c>
      <c r="R73" s="55">
        <f t="shared" si="27"/>
        <v>3.191613356961132</v>
      </c>
      <c r="S73" s="142"/>
      <c r="T73" s="46" t="s">
        <v>60</v>
      </c>
      <c r="U73" s="50">
        <f>太平!P9</f>
        <v>6.7616359999999993</v>
      </c>
      <c r="V73" s="50">
        <f>太平!Q9</f>
        <v>0</v>
      </c>
      <c r="W73" s="50">
        <f>太平!R9</f>
        <v>0</v>
      </c>
      <c r="X73" s="50">
        <f>太平!S9</f>
        <v>0</v>
      </c>
      <c r="Y73" s="50">
        <f>太平!T9</f>
        <v>0.636907</v>
      </c>
      <c r="Z73" s="50">
        <f>太平!U9</f>
        <v>440.06605300000001</v>
      </c>
      <c r="AA73" s="50">
        <f>太平!V9</f>
        <v>192.86991799999998</v>
      </c>
      <c r="AB73" s="50">
        <f>太平!W9</f>
        <v>0</v>
      </c>
      <c r="AC73" s="50">
        <f>太平!X9</f>
        <v>0</v>
      </c>
      <c r="AD73" s="50">
        <f>太平!Y9</f>
        <v>8.8916249999999994</v>
      </c>
      <c r="AE73" s="50">
        <f>太平!Z9</f>
        <v>2770.6765230000001</v>
      </c>
      <c r="AF73" s="50">
        <f>太平!AA9</f>
        <v>0</v>
      </c>
      <c r="AG73" s="40">
        <f t="shared" si="28"/>
        <v>3419.902662</v>
      </c>
      <c r="AH73" s="48">
        <f t="shared" si="29"/>
        <v>59.65958842070502</v>
      </c>
      <c r="AI73" s="55">
        <f t="shared" si="30"/>
        <v>3.8167282917776189</v>
      </c>
    </row>
    <row r="74" spans="1:35" s="49" customFormat="1" ht="11.25" customHeight="1">
      <c r="A74" s="142"/>
      <c r="B74" s="61" t="s">
        <v>59</v>
      </c>
      <c r="C74" s="66">
        <f>天安!B9</f>
        <v>57.405926999999998</v>
      </c>
      <c r="D74" s="66">
        <f>天安!C9</f>
        <v>26.2943</v>
      </c>
      <c r="E74" s="66">
        <f>天安!D9</f>
        <v>0</v>
      </c>
      <c r="F74" s="66">
        <f>天安!E9</f>
        <v>24.81</v>
      </c>
      <c r="G74" s="66">
        <f>天安!F9</f>
        <v>5.0899339999999995</v>
      </c>
      <c r="H74" s="66">
        <f>天安!G9</f>
        <v>822.12039699999991</v>
      </c>
      <c r="I74" s="66">
        <f>天安!H9</f>
        <v>249.13203100000001</v>
      </c>
      <c r="J74" s="66">
        <f>天安!I9</f>
        <v>0</v>
      </c>
      <c r="K74" s="66">
        <f>天安!J9</f>
        <v>0</v>
      </c>
      <c r="L74" s="66">
        <f>天安!K9</f>
        <v>149.80178600000002</v>
      </c>
      <c r="M74" s="66">
        <f>天安!L9</f>
        <v>145.696</v>
      </c>
      <c r="N74" s="66">
        <f>天安!M9</f>
        <v>0</v>
      </c>
      <c r="O74" s="66">
        <f t="shared" si="31"/>
        <v>1480.3503749999998</v>
      </c>
      <c r="P74" s="66">
        <f>天安!AD9</f>
        <v>306.28062499999999</v>
      </c>
      <c r="Q74" s="67">
        <f>天安!O9</f>
        <v>-5.8477231342267189</v>
      </c>
      <c r="R74" s="67">
        <f t="shared" si="27"/>
        <v>0.82421649095644767</v>
      </c>
      <c r="S74" s="142"/>
      <c r="T74" s="61" t="s">
        <v>59</v>
      </c>
      <c r="U74" s="66">
        <f>天安!P9</f>
        <v>0</v>
      </c>
      <c r="V74" s="66">
        <f>天安!Q9</f>
        <v>0.53959999999999997</v>
      </c>
      <c r="W74" s="66">
        <f>天安!R9</f>
        <v>0</v>
      </c>
      <c r="X74" s="66">
        <f>天安!S9</f>
        <v>0</v>
      </c>
      <c r="Y74" s="66">
        <f>天安!T9</f>
        <v>0</v>
      </c>
      <c r="Z74" s="66">
        <f>天安!U9</f>
        <v>646.56701499999997</v>
      </c>
      <c r="AA74" s="66">
        <f>天安!V9</f>
        <v>360.11573500000003</v>
      </c>
      <c r="AB74" s="66">
        <f>天安!W9</f>
        <v>0</v>
      </c>
      <c r="AC74" s="66">
        <f>天安!X9</f>
        <v>0</v>
      </c>
      <c r="AD74" s="66">
        <f>天安!Y9</f>
        <v>15.28336</v>
      </c>
      <c r="AE74" s="66">
        <f>天安!Z9</f>
        <v>83.139157999999995</v>
      </c>
      <c r="AF74" s="66">
        <f>天安!AA9</f>
        <v>0</v>
      </c>
      <c r="AG74" s="63">
        <f t="shared" si="28"/>
        <v>1105.6448680000001</v>
      </c>
      <c r="AH74" s="64">
        <f t="shared" si="29"/>
        <v>74.688052684824726</v>
      </c>
      <c r="AI74" s="67">
        <f t="shared" si="30"/>
        <v>1.2339374729123012</v>
      </c>
    </row>
    <row r="75" spans="1:35" s="49" customFormat="1" ht="12.75" customHeight="1">
      <c r="A75" s="142"/>
      <c r="B75" s="46" t="s">
        <v>61</v>
      </c>
      <c r="C75" s="47">
        <f>大地!B9</f>
        <v>144.43757399999998</v>
      </c>
      <c r="D75" s="47">
        <f>大地!C9</f>
        <v>11.468286000000001</v>
      </c>
      <c r="E75" s="47">
        <f>大地!D9</f>
        <v>0</v>
      </c>
      <c r="F75" s="47">
        <f>大地!E9</f>
        <v>4.2695300000000005</v>
      </c>
      <c r="G75" s="47">
        <f>大地!F9</f>
        <v>389.24623100000002</v>
      </c>
      <c r="H75" s="47">
        <f>大地!G9</f>
        <v>2454.2382390000002</v>
      </c>
      <c r="I75" s="47">
        <f>大地!H9</f>
        <v>957.06839000000002</v>
      </c>
      <c r="J75" s="47">
        <f>大地!I9</f>
        <v>0</v>
      </c>
      <c r="K75" s="47">
        <f>大地!J9</f>
        <v>0</v>
      </c>
      <c r="L75" s="47">
        <f>大地!K9</f>
        <v>670.80700899999999</v>
      </c>
      <c r="M75" s="47">
        <f>大地!L9</f>
        <v>40.145800000000001</v>
      </c>
      <c r="N75" s="47">
        <f>大地!M9</f>
        <v>0</v>
      </c>
      <c r="O75" s="47">
        <f t="shared" si="31"/>
        <v>4671.6810590000005</v>
      </c>
      <c r="P75" s="47">
        <f>大地!AD9</f>
        <v>1737.230086</v>
      </c>
      <c r="Q75" s="55">
        <f>大地!O9</f>
        <v>21.77613454352975</v>
      </c>
      <c r="R75" s="55">
        <f t="shared" si="27"/>
        <v>2.6010575836255536</v>
      </c>
      <c r="S75" s="142"/>
      <c r="T75" s="46" t="s">
        <v>61</v>
      </c>
      <c r="U75" s="47">
        <f>大地!P9</f>
        <v>1.2255579999999999</v>
      </c>
      <c r="V75" s="47">
        <f>大地!Q9</f>
        <v>0</v>
      </c>
      <c r="W75" s="47">
        <f>大地!R9</f>
        <v>0</v>
      </c>
      <c r="X75" s="47">
        <f>大地!S9</f>
        <v>0</v>
      </c>
      <c r="Y75" s="47">
        <f>大地!T9</f>
        <v>175.01591100000002</v>
      </c>
      <c r="Z75" s="47">
        <f>大地!U9</f>
        <v>1129.787536</v>
      </c>
      <c r="AA75" s="47">
        <f>大地!V9</f>
        <v>778.25739900000008</v>
      </c>
      <c r="AB75" s="47">
        <f>大地!W9</f>
        <v>0</v>
      </c>
      <c r="AC75" s="47">
        <f>大地!X9</f>
        <v>0</v>
      </c>
      <c r="AD75" s="47">
        <f>大地!Y9</f>
        <v>139.109139</v>
      </c>
      <c r="AE75" s="47">
        <f>大地!Z9</f>
        <v>17.636457</v>
      </c>
      <c r="AF75" s="47">
        <f>大地!AA9</f>
        <v>0</v>
      </c>
      <c r="AG75" s="40">
        <f t="shared" si="28"/>
        <v>2241.0320000000006</v>
      </c>
      <c r="AH75" s="48">
        <f t="shared" si="29"/>
        <v>47.970569302513688</v>
      </c>
      <c r="AI75" s="55">
        <f t="shared" si="30"/>
        <v>2.5010683292888944</v>
      </c>
    </row>
    <row r="76" spans="1:35" s="49" customFormat="1" ht="12.75" customHeight="1">
      <c r="A76" s="142"/>
      <c r="B76" s="46" t="s">
        <v>181</v>
      </c>
      <c r="C76" s="47">
        <f>中华联合!B9</f>
        <v>229.35874700000002</v>
      </c>
      <c r="D76" s="47">
        <f>中华联合!C9</f>
        <v>194.834711</v>
      </c>
      <c r="E76" s="47">
        <f>中华联合!D9</f>
        <v>108.984948</v>
      </c>
      <c r="F76" s="47">
        <f>中华联合!E9</f>
        <v>8.0000400000000003</v>
      </c>
      <c r="G76" s="47">
        <f>中华联合!F9</f>
        <v>798.13845400000002</v>
      </c>
      <c r="H76" s="47">
        <f>中华联合!G9</f>
        <v>7070.0109640000001</v>
      </c>
      <c r="I76" s="47">
        <f>中华联合!H9</f>
        <v>3082.9714250000002</v>
      </c>
      <c r="J76" s="47">
        <f>中华联合!I9</f>
        <v>7153.1429760000001</v>
      </c>
      <c r="K76" s="47">
        <f>中华联合!J9</f>
        <v>0</v>
      </c>
      <c r="L76" s="47">
        <f>中华联合!K9</f>
        <v>706.42675300000008</v>
      </c>
      <c r="M76" s="47">
        <f>中华联合!L9</f>
        <v>4184.1525299999994</v>
      </c>
      <c r="N76" s="47">
        <f>中华联合!M9</f>
        <v>0</v>
      </c>
      <c r="O76" s="47">
        <f t="shared" si="31"/>
        <v>23536.021548000001</v>
      </c>
      <c r="P76" s="47">
        <f>中华联合!AD9</f>
        <v>2755.1426409999995</v>
      </c>
      <c r="Q76" s="55">
        <f>中华联合!O9</f>
        <v>16.365932675041734</v>
      </c>
      <c r="R76" s="55">
        <f t="shared" si="27"/>
        <v>13.104179536799119</v>
      </c>
      <c r="S76" s="142"/>
      <c r="T76" s="46" t="s">
        <v>181</v>
      </c>
      <c r="U76" s="47">
        <f>中华联合!P9</f>
        <v>83.298168000000004</v>
      </c>
      <c r="V76" s="47">
        <f>中华联合!Q9</f>
        <v>29.35</v>
      </c>
      <c r="W76" s="47">
        <f>中华联合!R9</f>
        <v>6.0643539999999998</v>
      </c>
      <c r="X76" s="47">
        <f>中华联合!S9</f>
        <v>0</v>
      </c>
      <c r="Y76" s="47">
        <f>中华联合!T9</f>
        <v>320.676557</v>
      </c>
      <c r="Z76" s="47">
        <f>中华联合!U9</f>
        <v>2748.9374870000001</v>
      </c>
      <c r="AA76" s="47">
        <f>中华联合!V9</f>
        <v>2136.4683230000001</v>
      </c>
      <c r="AB76" s="47">
        <f>中华联合!W9</f>
        <v>3492.4641740000002</v>
      </c>
      <c r="AC76" s="47">
        <f>中华联合!X9</f>
        <v>0</v>
      </c>
      <c r="AD76" s="47">
        <f>中华联合!Y9</f>
        <v>255.87275699999998</v>
      </c>
      <c r="AE76" s="47">
        <f>中华联合!Z9</f>
        <v>4004.8415200000004</v>
      </c>
      <c r="AF76" s="47">
        <f>中华联合!AA9</f>
        <v>0</v>
      </c>
      <c r="AG76" s="40">
        <f t="shared" si="28"/>
        <v>13077.97334</v>
      </c>
      <c r="AH76" s="48">
        <f t="shared" si="29"/>
        <v>55.565777390747314</v>
      </c>
      <c r="AI76" s="55">
        <f t="shared" si="30"/>
        <v>14.595465362368094</v>
      </c>
    </row>
    <row r="77" spans="1:35" s="49" customFormat="1" ht="12.75" customHeight="1">
      <c r="A77" s="142"/>
      <c r="B77" s="61" t="s">
        <v>64</v>
      </c>
      <c r="C77" s="66">
        <f>阳光!B9</f>
        <v>97.69908199999999</v>
      </c>
      <c r="D77" s="66">
        <f>阳光!C9</f>
        <v>6.5982759999999994</v>
      </c>
      <c r="E77" s="66">
        <f>阳光!D9</f>
        <v>141.97724499999998</v>
      </c>
      <c r="F77" s="66">
        <f>阳光!E9</f>
        <v>1.0734999999999999</v>
      </c>
      <c r="G77" s="66">
        <f>阳光!F9</f>
        <v>130.37121499999998</v>
      </c>
      <c r="H77" s="66">
        <f>阳光!G9</f>
        <v>1237.524009</v>
      </c>
      <c r="I77" s="66">
        <f>阳光!H9</f>
        <v>454.67284900000004</v>
      </c>
      <c r="J77" s="66">
        <f>阳光!I9</f>
        <v>0</v>
      </c>
      <c r="K77" s="66">
        <f>阳光!J9</f>
        <v>2.4</v>
      </c>
      <c r="L77" s="66">
        <f>阳光!K9</f>
        <v>467.76599599999997</v>
      </c>
      <c r="M77" s="66">
        <f>阳光!L9</f>
        <v>0</v>
      </c>
      <c r="N77" s="66">
        <f>阳光!M9</f>
        <v>8.1234389999999994</v>
      </c>
      <c r="O77" s="66">
        <f t="shared" si="31"/>
        <v>2548.2056109999999</v>
      </c>
      <c r="P77" s="66">
        <f>阳光!AD9</f>
        <v>1064.4559409999999</v>
      </c>
      <c r="Q77" s="67">
        <f>阳光!O9</f>
        <v>18.603557076865481</v>
      </c>
      <c r="R77" s="67">
        <f t="shared" si="27"/>
        <v>1.418767558277513</v>
      </c>
      <c r="S77" s="142"/>
      <c r="T77" s="61" t="s">
        <v>64</v>
      </c>
      <c r="U77" s="66">
        <f>阳光!P9</f>
        <v>1.162453</v>
      </c>
      <c r="V77" s="66">
        <f>阳光!Q9</f>
        <v>0</v>
      </c>
      <c r="W77" s="66">
        <f>阳光!R9</f>
        <v>0</v>
      </c>
      <c r="X77" s="66">
        <f>阳光!S9</f>
        <v>0</v>
      </c>
      <c r="Y77" s="66">
        <f>阳光!T9</f>
        <v>44.182755</v>
      </c>
      <c r="Z77" s="66">
        <f>阳光!U9</f>
        <v>542.60947999999996</v>
      </c>
      <c r="AA77" s="66">
        <f>阳光!V9</f>
        <v>353.216339</v>
      </c>
      <c r="AB77" s="66">
        <f>阳光!W9</f>
        <v>0</v>
      </c>
      <c r="AC77" s="66">
        <f>阳光!X9</f>
        <v>0</v>
      </c>
      <c r="AD77" s="66">
        <f>阳光!Y9</f>
        <v>256.24506400000001</v>
      </c>
      <c r="AE77" s="66">
        <f>阳光!Z9</f>
        <v>0</v>
      </c>
      <c r="AF77" s="66">
        <f>阳光!AA9</f>
        <v>0</v>
      </c>
      <c r="AG77" s="63">
        <f t="shared" si="28"/>
        <v>1197.4160909999998</v>
      </c>
      <c r="AH77" s="64">
        <f t="shared" si="29"/>
        <v>46.990560174227632</v>
      </c>
      <c r="AI77" s="67">
        <f t="shared" si="30"/>
        <v>1.3363572952911906</v>
      </c>
    </row>
    <row r="78" spans="1:35" s="49" customFormat="1" ht="12.75" customHeight="1">
      <c r="A78" s="142"/>
      <c r="B78" s="46" t="s">
        <v>63</v>
      </c>
      <c r="C78" s="47">
        <f>安邦!B9</f>
        <v>0</v>
      </c>
      <c r="D78" s="47">
        <f>安邦!C9</f>
        <v>0</v>
      </c>
      <c r="E78" s="47">
        <f>安邦!D9</f>
        <v>0</v>
      </c>
      <c r="F78" s="47">
        <f>安邦!E9</f>
        <v>0</v>
      </c>
      <c r="G78" s="47">
        <f>安邦!F9</f>
        <v>1.4106000000000001</v>
      </c>
      <c r="H78" s="47">
        <f>安邦!G9</f>
        <v>350.92742200000004</v>
      </c>
      <c r="I78" s="47">
        <f>安邦!H9</f>
        <v>255.83497599999998</v>
      </c>
      <c r="J78" s="47">
        <f>安邦!I9</f>
        <v>0</v>
      </c>
      <c r="K78" s="47">
        <f>安邦!J9</f>
        <v>0</v>
      </c>
      <c r="L78" s="47">
        <f>安邦!K9</f>
        <v>8.9486520000000009</v>
      </c>
      <c r="M78" s="47">
        <f>安邦!L9</f>
        <v>0</v>
      </c>
      <c r="N78" s="47">
        <f>安邦!M9</f>
        <v>0</v>
      </c>
      <c r="O78" s="47">
        <f t="shared" si="31"/>
        <v>617.12165000000005</v>
      </c>
      <c r="P78" s="47">
        <f>安邦!AD9</f>
        <v>43.350878000000002</v>
      </c>
      <c r="Q78" s="55">
        <f>安邦!O9</f>
        <v>14.54</v>
      </c>
      <c r="R78" s="55">
        <f t="shared" si="27"/>
        <v>0.34359557672706581</v>
      </c>
      <c r="S78" s="142"/>
      <c r="T78" s="46" t="s">
        <v>63</v>
      </c>
      <c r="U78" s="47">
        <f>安邦!P9</f>
        <v>0</v>
      </c>
      <c r="V78" s="47">
        <f>安邦!Q9</f>
        <v>0</v>
      </c>
      <c r="W78" s="47">
        <f>安邦!R9</f>
        <v>0</v>
      </c>
      <c r="X78" s="47">
        <f>安邦!S9</f>
        <v>0</v>
      </c>
      <c r="Y78" s="47">
        <f>安邦!T9</f>
        <v>0</v>
      </c>
      <c r="Z78" s="47">
        <f>安邦!U9</f>
        <v>156.620576</v>
      </c>
      <c r="AA78" s="47">
        <f>安邦!V9</f>
        <v>156.783941</v>
      </c>
      <c r="AB78" s="47">
        <f>安邦!W9</f>
        <v>0</v>
      </c>
      <c r="AC78" s="47">
        <f>安邦!X9</f>
        <v>0</v>
      </c>
      <c r="AD78" s="47">
        <f>安邦!Y9</f>
        <v>3.9047999999999999E-2</v>
      </c>
      <c r="AE78" s="47">
        <f>安邦!Z9</f>
        <v>0</v>
      </c>
      <c r="AF78" s="47">
        <f>安邦!AA9</f>
        <v>1.3412389999999998</v>
      </c>
      <c r="AG78" s="40">
        <f t="shared" si="28"/>
        <v>314.78480399999995</v>
      </c>
      <c r="AH78" s="48">
        <f t="shared" si="29"/>
        <v>51.008549772966148</v>
      </c>
      <c r="AI78" s="55">
        <f t="shared" si="30"/>
        <v>0.35131060325145369</v>
      </c>
    </row>
    <row r="79" spans="1:35" s="49" customFormat="1" ht="12.75" customHeight="1">
      <c r="A79" s="142"/>
      <c r="B79" s="46" t="s">
        <v>65</v>
      </c>
      <c r="C79" s="47">
        <f>国寿产险!B9</f>
        <v>628.710691</v>
      </c>
      <c r="D79" s="47">
        <f>国寿产险!C9</f>
        <v>47.048118000000002</v>
      </c>
      <c r="E79" s="47">
        <f>国寿产险!D9</f>
        <v>504.29504699999995</v>
      </c>
      <c r="F79" s="47">
        <f>国寿产险!E9</f>
        <v>0</v>
      </c>
      <c r="G79" s="47">
        <f>国寿产险!F9</f>
        <v>671.92027499999995</v>
      </c>
      <c r="H79" s="47">
        <f>国寿产险!G9</f>
        <v>11456.639427</v>
      </c>
      <c r="I79" s="47">
        <f>国寿产险!H9</f>
        <v>3601.860447</v>
      </c>
      <c r="J79" s="47">
        <f>国寿产险!I9</f>
        <v>933.11161600000003</v>
      </c>
      <c r="K79" s="47">
        <f>国寿产险!J9</f>
        <v>0</v>
      </c>
      <c r="L79" s="47">
        <f>国寿产险!K9</f>
        <v>1292.6113189999999</v>
      </c>
      <c r="M79" s="47">
        <f>国寿产险!L9</f>
        <v>0</v>
      </c>
      <c r="N79" s="47">
        <f>国寿产险!M9</f>
        <v>0</v>
      </c>
      <c r="O79" s="47">
        <f t="shared" si="31"/>
        <v>19136.196939999998</v>
      </c>
      <c r="P79" s="47">
        <f>国寿产险!AD9</f>
        <v>6034.7533750000002</v>
      </c>
      <c r="Q79" s="55">
        <f>国寿产险!O9</f>
        <v>42.79</v>
      </c>
      <c r="R79" s="55">
        <f t="shared" si="27"/>
        <v>10.65448380228114</v>
      </c>
      <c r="S79" s="142"/>
      <c r="T79" s="46" t="s">
        <v>65</v>
      </c>
      <c r="U79" s="47">
        <f>国寿产险!P9</f>
        <v>34.908082</v>
      </c>
      <c r="V79" s="47">
        <f>国寿产险!Q9</f>
        <v>3.7394510000000003</v>
      </c>
      <c r="W79" s="47">
        <f>国寿产险!R9</f>
        <v>114.973371</v>
      </c>
      <c r="X79" s="47">
        <f>国寿产险!S9</f>
        <v>0</v>
      </c>
      <c r="Y79" s="47">
        <f>国寿产险!T9</f>
        <v>99.699021999999999</v>
      </c>
      <c r="Z79" s="47">
        <f>国寿产险!U9</f>
        <v>4880.3435719999998</v>
      </c>
      <c r="AA79" s="47">
        <f>国寿产险!V9</f>
        <v>2327.2689170000003</v>
      </c>
      <c r="AB79" s="47">
        <f>国寿产险!W9</f>
        <v>245.321721</v>
      </c>
      <c r="AC79" s="47">
        <f>国寿产险!X9</f>
        <v>0</v>
      </c>
      <c r="AD79" s="47">
        <f>国寿产险!Y9</f>
        <v>187.024854</v>
      </c>
      <c r="AE79" s="47">
        <f>国寿产险!Z9</f>
        <v>0</v>
      </c>
      <c r="AF79" s="47">
        <f>国寿产险!AA9</f>
        <v>0</v>
      </c>
      <c r="AG79" s="40">
        <f t="shared" si="28"/>
        <v>7893.2789900000007</v>
      </c>
      <c r="AH79" s="48">
        <f t="shared" si="29"/>
        <v>41.247897974444662</v>
      </c>
      <c r="AI79" s="55">
        <f t="shared" si="30"/>
        <v>8.8091692113858393</v>
      </c>
    </row>
    <row r="80" spans="1:35" s="49" customFormat="1" ht="12.75" customHeight="1">
      <c r="A80" s="142"/>
      <c r="B80" s="61" t="s">
        <v>66</v>
      </c>
      <c r="C80" s="66">
        <f>都邦!B9</f>
        <v>0</v>
      </c>
      <c r="D80" s="66">
        <f>都邦!C9</f>
        <v>7.0000000000000007E-2</v>
      </c>
      <c r="E80" s="66">
        <f>都邦!D9</f>
        <v>0</v>
      </c>
      <c r="F80" s="66">
        <f>都邦!E9</f>
        <v>0</v>
      </c>
      <c r="G80" s="66">
        <f>都邦!F9</f>
        <v>0</v>
      </c>
      <c r="H80" s="66">
        <f>都邦!G9</f>
        <v>79.5</v>
      </c>
      <c r="I80" s="66">
        <f>都邦!H9</f>
        <v>31.24</v>
      </c>
      <c r="J80" s="66">
        <f>都邦!I9</f>
        <v>0</v>
      </c>
      <c r="K80" s="66">
        <f>都邦!J9</f>
        <v>0</v>
      </c>
      <c r="L80" s="66">
        <f>都邦!K9</f>
        <v>1.76</v>
      </c>
      <c r="M80" s="66">
        <f>都邦!L9</f>
        <v>0.44</v>
      </c>
      <c r="N80" s="66">
        <f>都邦!M9</f>
        <v>0</v>
      </c>
      <c r="O80" s="66">
        <f t="shared" si="31"/>
        <v>113.00999999999999</v>
      </c>
      <c r="P80" s="66">
        <f>都邦!AD9</f>
        <v>0</v>
      </c>
      <c r="Q80" s="67">
        <f>都邦!O9</f>
        <v>1.6917124088904798</v>
      </c>
      <c r="R80" s="67">
        <f t="shared" si="27"/>
        <v>6.2920716079116173E-2</v>
      </c>
      <c r="S80" s="142"/>
      <c r="T80" s="61" t="s">
        <v>66</v>
      </c>
      <c r="U80" s="66">
        <f>都邦!P9</f>
        <v>0</v>
      </c>
      <c r="V80" s="66">
        <f>都邦!Q9</f>
        <v>0</v>
      </c>
      <c r="W80" s="66">
        <f>都邦!R9</f>
        <v>0</v>
      </c>
      <c r="X80" s="66">
        <f>都邦!S9</f>
        <v>0</v>
      </c>
      <c r="Y80" s="66">
        <f>都邦!T9</f>
        <v>0</v>
      </c>
      <c r="Z80" s="66">
        <f>都邦!U9</f>
        <v>20.350000000000001</v>
      </c>
      <c r="AA80" s="66">
        <f>都邦!V9</f>
        <v>8.89</v>
      </c>
      <c r="AB80" s="66">
        <f>都邦!W9</f>
        <v>0</v>
      </c>
      <c r="AC80" s="66">
        <f>都邦!X9</f>
        <v>0</v>
      </c>
      <c r="AD80" s="66">
        <f>都邦!Y9</f>
        <v>0</v>
      </c>
      <c r="AE80" s="66">
        <f>都邦!Z9</f>
        <v>1.18</v>
      </c>
      <c r="AF80" s="66">
        <f>都邦!AA9</f>
        <v>0</v>
      </c>
      <c r="AG80" s="63">
        <f t="shared" si="28"/>
        <v>30.42</v>
      </c>
      <c r="AH80" s="64">
        <f t="shared" si="29"/>
        <v>26.917971860897268</v>
      </c>
      <c r="AI80" s="67">
        <f t="shared" si="30"/>
        <v>3.3949760010998573E-2</v>
      </c>
    </row>
    <row r="81" spans="1:35" s="49" customFormat="1" ht="12.75" customHeight="1">
      <c r="A81" s="142"/>
      <c r="B81" s="46" t="s">
        <v>92</v>
      </c>
      <c r="C81" s="47">
        <f>中银!B9</f>
        <v>37.035238</v>
      </c>
      <c r="D81" s="47">
        <f>中银!C9</f>
        <v>113.792822</v>
      </c>
      <c r="E81" s="47">
        <f>中银!D9</f>
        <v>312.71707500000002</v>
      </c>
      <c r="F81" s="47">
        <f>中银!E9</f>
        <v>0</v>
      </c>
      <c r="G81" s="47">
        <f>中银!F9</f>
        <v>0</v>
      </c>
      <c r="H81" s="47">
        <f>中银!G9</f>
        <v>241.429056</v>
      </c>
      <c r="I81" s="47">
        <f>中银!H9</f>
        <v>66.363051999999996</v>
      </c>
      <c r="J81" s="47">
        <f>中银!I9</f>
        <v>0</v>
      </c>
      <c r="K81" s="47">
        <f>中银!J9</f>
        <v>16.416881</v>
      </c>
      <c r="L81" s="47">
        <f>中银!K9</f>
        <v>197.05589799999998</v>
      </c>
      <c r="M81" s="47">
        <f>中银!L9</f>
        <v>273.71547999999996</v>
      </c>
      <c r="N81" s="47">
        <f>中银!M9</f>
        <v>0</v>
      </c>
      <c r="O81" s="47">
        <f t="shared" si="31"/>
        <v>1258.525502</v>
      </c>
      <c r="P81" s="47">
        <f>中银!AD9</f>
        <v>0</v>
      </c>
      <c r="Q81" s="55">
        <f>中银!O9</f>
        <v>21.163627936591698</v>
      </c>
      <c r="R81" s="55">
        <f t="shared" si="27"/>
        <v>0.70071078479487792</v>
      </c>
      <c r="S81" s="142"/>
      <c r="T81" s="46" t="s">
        <v>92</v>
      </c>
      <c r="U81" s="47">
        <f>中银!P9</f>
        <v>0</v>
      </c>
      <c r="V81" s="47">
        <f>中银!Q9</f>
        <v>0</v>
      </c>
      <c r="W81" s="47">
        <f>中银!R9</f>
        <v>130.48178000000001</v>
      </c>
      <c r="X81" s="47">
        <f>中银!S9</f>
        <v>0</v>
      </c>
      <c r="Y81" s="47">
        <f>中银!T9</f>
        <v>0</v>
      </c>
      <c r="Z81" s="47">
        <f>中银!U9</f>
        <v>91.655131000000011</v>
      </c>
      <c r="AA81" s="47">
        <f>中银!V9</f>
        <v>75.577345999999991</v>
      </c>
      <c r="AB81" s="47">
        <f>中银!W9</f>
        <v>0</v>
      </c>
      <c r="AC81" s="47">
        <f>中银!X9</f>
        <v>0</v>
      </c>
      <c r="AD81" s="47">
        <f>中银!Y9</f>
        <v>7.4398570000000008</v>
      </c>
      <c r="AE81" s="47">
        <f>中银!Z9</f>
        <v>329.45682799999997</v>
      </c>
      <c r="AF81" s="47">
        <f>中银!AA9</f>
        <v>0</v>
      </c>
      <c r="AG81" s="40">
        <f t="shared" si="28"/>
        <v>634.61094200000002</v>
      </c>
      <c r="AH81" s="48">
        <f>AG81*100/O81</f>
        <v>50.424956903257097</v>
      </c>
      <c r="AI81" s="55">
        <f t="shared" si="30"/>
        <v>0.70824750760202937</v>
      </c>
    </row>
    <row r="82" spans="1:35" s="49" customFormat="1" ht="12.75" customHeight="1">
      <c r="A82" s="142"/>
      <c r="B82" s="46" t="s">
        <v>68</v>
      </c>
      <c r="C82" s="47">
        <f>渤海!B9</f>
        <v>1.017396</v>
      </c>
      <c r="D82" s="47">
        <f>渤海!C9</f>
        <v>2.1999999999999999E-2</v>
      </c>
      <c r="E82" s="47">
        <f>渤海!D9</f>
        <v>115.28098200000001</v>
      </c>
      <c r="F82" s="47">
        <f>渤海!E9</f>
        <v>0</v>
      </c>
      <c r="G82" s="47">
        <f>渤海!F9</f>
        <v>1.1871370000000001</v>
      </c>
      <c r="H82" s="47">
        <f>渤海!G9</f>
        <v>453.89744100000001</v>
      </c>
      <c r="I82" s="47">
        <f>渤海!H9</f>
        <v>180.16894199999999</v>
      </c>
      <c r="J82" s="47">
        <f>渤海!I9</f>
        <v>0</v>
      </c>
      <c r="K82" s="47">
        <f>渤海!J9</f>
        <v>0</v>
      </c>
      <c r="L82" s="47">
        <f>渤海!K9</f>
        <v>105.20443600000002</v>
      </c>
      <c r="M82" s="47">
        <f>渤海!L9</f>
        <v>13.532314999999999</v>
      </c>
      <c r="N82" s="47">
        <f>渤海!M9</f>
        <v>0</v>
      </c>
      <c r="O82" s="47">
        <f t="shared" si="31"/>
        <v>870.31064900000013</v>
      </c>
      <c r="P82" s="47">
        <f>渤海!AD9</f>
        <v>265.35000000000002</v>
      </c>
      <c r="Q82" s="47">
        <f>渤海!O9</f>
        <v>19.690000000000001</v>
      </c>
      <c r="R82" s="55">
        <f t="shared" si="27"/>
        <v>0.48456392572657592</v>
      </c>
      <c r="S82" s="142"/>
      <c r="T82" s="46" t="s">
        <v>68</v>
      </c>
      <c r="U82" s="47">
        <f>渤海!P9</f>
        <v>0</v>
      </c>
      <c r="V82" s="47">
        <f>渤海!Q9</f>
        <v>0</v>
      </c>
      <c r="W82" s="47">
        <f>渤海!R9</f>
        <v>0</v>
      </c>
      <c r="X82" s="47">
        <f>渤海!S9</f>
        <v>0</v>
      </c>
      <c r="Y82" s="47">
        <f>渤海!T9</f>
        <v>0</v>
      </c>
      <c r="Z82" s="47">
        <f>渤海!U9</f>
        <v>244.905067</v>
      </c>
      <c r="AA82" s="47">
        <f>渤海!V9</f>
        <v>151.28159600000001</v>
      </c>
      <c r="AB82" s="47">
        <f>渤海!W9</f>
        <v>0</v>
      </c>
      <c r="AC82" s="47">
        <f>渤海!X9</f>
        <v>0</v>
      </c>
      <c r="AD82" s="47">
        <f>渤海!Y9</f>
        <v>0</v>
      </c>
      <c r="AE82" s="47">
        <f>渤海!Z9</f>
        <v>1.1236889999999999</v>
      </c>
      <c r="AF82" s="47">
        <f>渤海!AA9</f>
        <v>0</v>
      </c>
      <c r="AG82" s="40">
        <f t="shared" si="28"/>
        <v>397.31035200000002</v>
      </c>
      <c r="AH82" s="48">
        <f t="shared" si="29"/>
        <v>45.651555850375445</v>
      </c>
      <c r="AI82" s="55">
        <f t="shared" si="30"/>
        <v>0.44341193623554792</v>
      </c>
    </row>
    <row r="83" spans="1:35" s="49" customFormat="1" ht="12.75" customHeight="1">
      <c r="A83" s="142"/>
      <c r="B83" s="61" t="s">
        <v>84</v>
      </c>
      <c r="C83" s="66">
        <f>长安责任!B9</f>
        <v>115.29445700000001</v>
      </c>
      <c r="D83" s="66">
        <f>长安责任!C9</f>
        <v>10.554117</v>
      </c>
      <c r="E83" s="66">
        <f>长安责任!D9</f>
        <v>0</v>
      </c>
      <c r="F83" s="66">
        <f>长安责任!E9</f>
        <v>0.95</v>
      </c>
      <c r="G83" s="66">
        <f>长安责任!F9</f>
        <v>10.22152</v>
      </c>
      <c r="H83" s="66">
        <f>长安责任!G9</f>
        <v>963.38950399999987</v>
      </c>
      <c r="I83" s="66">
        <f>长安责任!H9</f>
        <v>287.038928</v>
      </c>
      <c r="J83" s="66">
        <f>长安责任!I9</f>
        <v>0</v>
      </c>
      <c r="K83" s="66">
        <f>长安责任!J9</f>
        <v>0</v>
      </c>
      <c r="L83" s="66">
        <f>长安责任!K9</f>
        <v>13.298632000000001</v>
      </c>
      <c r="M83" s="66">
        <f>长安责任!L9</f>
        <v>30.083340999999997</v>
      </c>
      <c r="N83" s="66">
        <f>长安责任!M9</f>
        <v>0</v>
      </c>
      <c r="O83" s="66">
        <f t="shared" si="31"/>
        <v>1430.8304989999999</v>
      </c>
      <c r="P83" s="66">
        <f>长安责任!AD9</f>
        <v>259.58</v>
      </c>
      <c r="Q83" s="67">
        <f>长安责任!O9</f>
        <v>21.731367959843443</v>
      </c>
      <c r="R83" s="67">
        <f t="shared" si="27"/>
        <v>0.79664524895955324</v>
      </c>
      <c r="S83" s="142"/>
      <c r="T83" s="61" t="s">
        <v>84</v>
      </c>
      <c r="U83" s="66">
        <f>长安责任!P9</f>
        <v>0.296541</v>
      </c>
      <c r="V83" s="66">
        <f>长安责任!Q9</f>
        <v>2.0000000000000002E-5</v>
      </c>
      <c r="W83" s="66">
        <f>长安责任!R9</f>
        <v>0</v>
      </c>
      <c r="X83" s="66">
        <f>长安责任!S9</f>
        <v>7.0000000000000007E-6</v>
      </c>
      <c r="Y83" s="66">
        <f>长安责任!T9</f>
        <v>5.70322</v>
      </c>
      <c r="Z83" s="66">
        <f>长安责任!U9</f>
        <v>366.11104399999999</v>
      </c>
      <c r="AA83" s="66">
        <f>长安责任!V9</f>
        <v>226.78070400000001</v>
      </c>
      <c r="AB83" s="66">
        <f>长安责任!W9</f>
        <v>0</v>
      </c>
      <c r="AC83" s="66">
        <f>长安责任!X9</f>
        <v>0</v>
      </c>
      <c r="AD83" s="66">
        <f>长安责任!Y9</f>
        <v>8.160105999999999</v>
      </c>
      <c r="AE83" s="66">
        <f>长安责任!Z9</f>
        <v>10.318078</v>
      </c>
      <c r="AF83" s="66">
        <f>长安责任!AA9</f>
        <v>0</v>
      </c>
      <c r="AG83" s="63">
        <f t="shared" si="28"/>
        <v>617.36972000000014</v>
      </c>
      <c r="AH83" s="64">
        <f t="shared" si="29"/>
        <v>43.147648895622275</v>
      </c>
      <c r="AI83" s="67">
        <f t="shared" si="30"/>
        <v>0.68900571440030867</v>
      </c>
    </row>
    <row r="84" spans="1:35" s="49" customFormat="1" ht="12.75" customHeight="1">
      <c r="A84" s="142"/>
      <c r="B84" s="46" t="s">
        <v>86</v>
      </c>
      <c r="C84" s="47">
        <f>民安!B9</f>
        <v>28.23</v>
      </c>
      <c r="D84" s="47">
        <f>民安!C9</f>
        <v>0</v>
      </c>
      <c r="E84" s="47">
        <f>民安!D9</f>
        <v>169</v>
      </c>
      <c r="F84" s="47">
        <f>民安!E9</f>
        <v>0</v>
      </c>
      <c r="G84" s="47">
        <f>民安!F9</f>
        <v>0</v>
      </c>
      <c r="H84" s="47">
        <f>民安!G9</f>
        <v>82.69</v>
      </c>
      <c r="I84" s="47">
        <f>民安!H9</f>
        <v>37.659999999999997</v>
      </c>
      <c r="J84" s="47">
        <f>民安!I9</f>
        <v>0</v>
      </c>
      <c r="K84" s="47">
        <f>民安!J9</f>
        <v>0</v>
      </c>
      <c r="L84" s="47">
        <f>民安!K9</f>
        <v>120.85</v>
      </c>
      <c r="M84" s="47">
        <f>民安!L9</f>
        <v>0</v>
      </c>
      <c r="N84" s="47">
        <f>民安!M9</f>
        <v>0</v>
      </c>
      <c r="O84" s="47">
        <f t="shared" si="31"/>
        <v>438.42999999999995</v>
      </c>
      <c r="P84" s="47">
        <f>民安!AD9</f>
        <v>26.25</v>
      </c>
      <c r="Q84" s="47">
        <f>民安!O9</f>
        <v>37.481969269363411</v>
      </c>
      <c r="R84" s="55">
        <f t="shared" si="27"/>
        <v>0.24410520795121582</v>
      </c>
      <c r="S84" s="142"/>
      <c r="T84" s="46" t="s">
        <v>86</v>
      </c>
      <c r="U84" s="47">
        <f>民安!P9</f>
        <v>0.47</v>
      </c>
      <c r="V84" s="47">
        <f>民安!Q9</f>
        <v>0</v>
      </c>
      <c r="W84" s="47">
        <f>民安!R9</f>
        <v>0</v>
      </c>
      <c r="X84" s="47">
        <f>民安!S9</f>
        <v>2.14</v>
      </c>
      <c r="Y84" s="47">
        <f>民安!T9</f>
        <v>0</v>
      </c>
      <c r="Z84" s="47">
        <f>民安!U9</f>
        <v>91.01</v>
      </c>
      <c r="AA84" s="47">
        <f>民安!V9</f>
        <v>97.36</v>
      </c>
      <c r="AB84" s="47">
        <f>民安!W9</f>
        <v>0</v>
      </c>
      <c r="AC84" s="47">
        <f>民安!X9</f>
        <v>0</v>
      </c>
      <c r="AD84" s="47">
        <f>民安!Y9</f>
        <v>7.63</v>
      </c>
      <c r="AE84" s="47">
        <f>民安!Z9</f>
        <v>0</v>
      </c>
      <c r="AF84" s="47">
        <f>民安!AA9</f>
        <v>0</v>
      </c>
      <c r="AG84" s="40">
        <f>SUM(U84:AF84)</f>
        <v>198.61</v>
      </c>
      <c r="AH84" s="48">
        <f>AG84*100/O84</f>
        <v>45.300275984763822</v>
      </c>
      <c r="AI84" s="55">
        <f t="shared" si="30"/>
        <v>0.22165555015727897</v>
      </c>
    </row>
    <row r="85" spans="1:35" s="49" customFormat="1" ht="12" customHeight="1">
      <c r="A85" s="142"/>
      <c r="B85" s="46" t="s">
        <v>198</v>
      </c>
      <c r="C85" s="47">
        <f>紫金!B9</f>
        <v>16.645885</v>
      </c>
      <c r="D85" s="47">
        <f>紫金!C9</f>
        <v>14.923999999999999</v>
      </c>
      <c r="E85" s="47">
        <f>紫金!D9</f>
        <v>0</v>
      </c>
      <c r="F85" s="47">
        <f>紫金!E9</f>
        <v>0</v>
      </c>
      <c r="G85" s="47">
        <f>紫金!F9</f>
        <v>0.89640799999999998</v>
      </c>
      <c r="H85" s="47">
        <f>紫金!G9</f>
        <v>450.62611100000004</v>
      </c>
      <c r="I85" s="47">
        <f>紫金!H9</f>
        <v>177.97649799999999</v>
      </c>
      <c r="J85" s="47">
        <f>紫金!I9</f>
        <v>0</v>
      </c>
      <c r="K85" s="47">
        <f>紫金!J9</f>
        <v>0</v>
      </c>
      <c r="L85" s="47">
        <f>紫金!K9</f>
        <v>15.856299999999999</v>
      </c>
      <c r="M85" s="47">
        <f>紫金!L9</f>
        <v>756.60752000000002</v>
      </c>
      <c r="N85" s="47">
        <f>紫金!M9</f>
        <v>0</v>
      </c>
      <c r="O85" s="47">
        <f t="shared" si="31"/>
        <v>1433.5327219999999</v>
      </c>
      <c r="P85" s="47">
        <f>紫金!AD9</f>
        <v>175.627284</v>
      </c>
      <c r="Q85" s="47">
        <f>紫金!O9</f>
        <v>132.66347291200054</v>
      </c>
      <c r="R85" s="55">
        <f t="shared" si="27"/>
        <v>0.79814976896809653</v>
      </c>
      <c r="S85" s="142"/>
      <c r="T85" s="46" t="s">
        <v>199</v>
      </c>
      <c r="U85" s="47">
        <f>紫金!P9</f>
        <v>2.6084890000000001</v>
      </c>
      <c r="V85" s="47">
        <f>紫金!Q9</f>
        <v>5.9199330000000003</v>
      </c>
      <c r="W85" s="47">
        <f>紫金!R9</f>
        <v>0</v>
      </c>
      <c r="X85" s="47">
        <f>紫金!S9</f>
        <v>0</v>
      </c>
      <c r="Y85" s="47">
        <f>紫金!T9</f>
        <v>0</v>
      </c>
      <c r="Z85" s="47">
        <f>紫金!U9</f>
        <v>174.39576499999998</v>
      </c>
      <c r="AA85" s="47">
        <f>紫金!V9</f>
        <v>95.868352999999999</v>
      </c>
      <c r="AB85" s="47">
        <f>紫金!W9</f>
        <v>0</v>
      </c>
      <c r="AC85" s="47">
        <f>紫金!X9</f>
        <v>0</v>
      </c>
      <c r="AD85" s="47">
        <f>紫金!Y9</f>
        <v>0.49321499999999996</v>
      </c>
      <c r="AE85" s="47">
        <f>紫金!Z9</f>
        <v>161.52539899999999</v>
      </c>
      <c r="AF85" s="47">
        <f>紫金!AA9</f>
        <v>0</v>
      </c>
      <c r="AG85" s="40">
        <f>SUM(U85:AF85)</f>
        <v>440.81115399999999</v>
      </c>
      <c r="AH85" s="47">
        <f>紫金!AC9</f>
        <v>0.30749988977231035</v>
      </c>
      <c r="AI85" s="55">
        <f t="shared" si="30"/>
        <v>0.49196031849018185</v>
      </c>
    </row>
    <row r="86" spans="1:35" s="49" customFormat="1" ht="16.5" customHeight="1">
      <c r="A86" s="142"/>
      <c r="B86" s="46" t="s">
        <v>178</v>
      </c>
      <c r="C86" s="47">
        <f>出口信用!B9</f>
        <v>0</v>
      </c>
      <c r="D86" s="47">
        <f>出口信用!C9</f>
        <v>0</v>
      </c>
      <c r="E86" s="47">
        <f>出口信用!D9</f>
        <v>0</v>
      </c>
      <c r="F86" s="47">
        <f>出口信用!E9</f>
        <v>0</v>
      </c>
      <c r="G86" s="47">
        <f>出口信用!F9</f>
        <v>0</v>
      </c>
      <c r="H86" s="47">
        <f>出口信用!G9</f>
        <v>0</v>
      </c>
      <c r="I86" s="47">
        <f>出口信用!H9</f>
        <v>0</v>
      </c>
      <c r="J86" s="47">
        <f>出口信用!I9</f>
        <v>0</v>
      </c>
      <c r="K86" s="47">
        <f>出口信用!J9</f>
        <v>424.6</v>
      </c>
      <c r="L86" s="47">
        <f>出口信用!K9</f>
        <v>0</v>
      </c>
      <c r="M86" s="47">
        <f>出口信用!L9</f>
        <v>0</v>
      </c>
      <c r="N86" s="47">
        <f>出口信用!M9</f>
        <v>0</v>
      </c>
      <c r="O86" s="47">
        <f t="shared" si="31"/>
        <v>424.6</v>
      </c>
      <c r="P86" s="47">
        <f>出口信用!AD9</f>
        <v>0</v>
      </c>
      <c r="Q86" s="47">
        <f>出口信用!O9</f>
        <v>-17.729122263127302</v>
      </c>
      <c r="R86" s="55">
        <f t="shared" si="27"/>
        <v>0.2364050619165802</v>
      </c>
      <c r="S86" s="142"/>
      <c r="T86" s="46" t="s">
        <v>178</v>
      </c>
      <c r="U86" s="47">
        <f>出口信用!P9</f>
        <v>0</v>
      </c>
      <c r="V86" s="47">
        <f>出口信用!Q9</f>
        <v>0</v>
      </c>
      <c r="W86" s="47">
        <f>出口信用!R9</f>
        <v>0</v>
      </c>
      <c r="X86" s="47">
        <f>出口信用!S9</f>
        <v>0</v>
      </c>
      <c r="Y86" s="47">
        <f>出口信用!T9</f>
        <v>0</v>
      </c>
      <c r="Z86" s="47">
        <f>出口信用!U9</f>
        <v>0</v>
      </c>
      <c r="AA86" s="47">
        <f>出口信用!V9</f>
        <v>0</v>
      </c>
      <c r="AB86" s="47">
        <f>出口信用!W9</f>
        <v>0</v>
      </c>
      <c r="AC86" s="47">
        <f>出口信用!X9</f>
        <v>4392</v>
      </c>
      <c r="AD86" s="47">
        <f>出口信用!Y9</f>
        <v>0</v>
      </c>
      <c r="AE86" s="47">
        <f>出口信用!Z9</f>
        <v>0</v>
      </c>
      <c r="AF86" s="47">
        <f>出口信用!AA9</f>
        <v>0</v>
      </c>
      <c r="AG86" s="40">
        <f>SUM(U86:AF86)</f>
        <v>4392</v>
      </c>
      <c r="AH86" s="48">
        <f>AG86*100/O86</f>
        <v>1034.3853038153557</v>
      </c>
      <c r="AI86" s="55">
        <f t="shared" si="30"/>
        <v>4.9016221554341133</v>
      </c>
    </row>
    <row r="87" spans="1:35" s="56" customFormat="1" ht="18" customHeight="1">
      <c r="A87" s="142"/>
      <c r="B87" s="73" t="s">
        <v>36</v>
      </c>
      <c r="C87" s="68">
        <f>SUM(C69:C86)</f>
        <v>4555.8997991709102</v>
      </c>
      <c r="D87" s="68">
        <f t="shared" ref="D87:P87" si="32">SUM(D69:D86)</f>
        <v>1603.6401979999994</v>
      </c>
      <c r="E87" s="68">
        <f t="shared" si="32"/>
        <v>2183.0964670000003</v>
      </c>
      <c r="F87" s="68">
        <f t="shared" si="32"/>
        <v>784.3532303142</v>
      </c>
      <c r="G87" s="68">
        <f t="shared" si="32"/>
        <v>9142.399492999999</v>
      </c>
      <c r="H87" s="68">
        <f t="shared" si="32"/>
        <v>82070.065973999997</v>
      </c>
      <c r="I87" s="68">
        <f t="shared" si="32"/>
        <v>28978.885039000001</v>
      </c>
      <c r="J87" s="68">
        <f t="shared" si="32"/>
        <v>24639.757570999998</v>
      </c>
      <c r="K87" s="68">
        <f t="shared" si="32"/>
        <v>924.424081</v>
      </c>
      <c r="L87" s="68">
        <f t="shared" si="32"/>
        <v>6162.6541879999995</v>
      </c>
      <c r="M87" s="68">
        <f t="shared" si="32"/>
        <v>18304.116847999998</v>
      </c>
      <c r="N87" s="68">
        <f t="shared" si="32"/>
        <v>257.69037900000001</v>
      </c>
      <c r="O87" s="68">
        <f t="shared" si="32"/>
        <v>179606.98326748511</v>
      </c>
      <c r="P87" s="68">
        <f t="shared" si="32"/>
        <v>42258.709626999997</v>
      </c>
      <c r="Q87" s="69">
        <v>19.58042865218772</v>
      </c>
      <c r="R87" s="70">
        <f t="shared" si="27"/>
        <v>99.999999999999986</v>
      </c>
      <c r="S87" s="142"/>
      <c r="T87" s="73" t="s">
        <v>36</v>
      </c>
      <c r="U87" s="68">
        <f t="shared" ref="U87:AG87" si="33">SUM(U69:U86)</f>
        <v>1023.5277448516055</v>
      </c>
      <c r="V87" s="68">
        <f t="shared" si="33"/>
        <v>418.800184</v>
      </c>
      <c r="W87" s="68">
        <f t="shared" si="33"/>
        <v>400.77302900000001</v>
      </c>
      <c r="X87" s="68">
        <f t="shared" si="33"/>
        <v>63.992951999999995</v>
      </c>
      <c r="Y87" s="68">
        <f t="shared" si="33"/>
        <v>2346.1689399999996</v>
      </c>
      <c r="Z87" s="68">
        <f t="shared" si="33"/>
        <v>35279.63417479999</v>
      </c>
      <c r="AA87" s="68">
        <f t="shared" si="33"/>
        <v>21855.227973400004</v>
      </c>
      <c r="AB87" s="68">
        <f t="shared" si="33"/>
        <v>10085.988425</v>
      </c>
      <c r="AC87" s="68">
        <f t="shared" si="33"/>
        <v>4405.8999999999996</v>
      </c>
      <c r="AD87" s="68">
        <f t="shared" si="33"/>
        <v>1304.4765260000001</v>
      </c>
      <c r="AE87" s="68">
        <f t="shared" si="33"/>
        <v>12376.687290597802</v>
      </c>
      <c r="AF87" s="68">
        <f t="shared" si="33"/>
        <v>41.812560999999995</v>
      </c>
      <c r="AG87" s="68">
        <f t="shared" si="33"/>
        <v>89602.989800649404</v>
      </c>
      <c r="AH87" s="70">
        <f t="shared" si="29"/>
        <v>49.888366348877121</v>
      </c>
      <c r="AI87" s="70">
        <f t="shared" si="30"/>
        <v>99.999999999999986</v>
      </c>
    </row>
    <row r="88" spans="1:35" s="49" customFormat="1" ht="12.75" customHeight="1">
      <c r="A88" s="142" t="s">
        <v>72</v>
      </c>
      <c r="B88" s="46" t="s">
        <v>55</v>
      </c>
      <c r="C88" s="47">
        <f>人保!B10</f>
        <v>984.3</v>
      </c>
      <c r="D88" s="47">
        <f>人保!C10</f>
        <v>421.9</v>
      </c>
      <c r="E88" s="47">
        <f>人保!D10</f>
        <v>25.6</v>
      </c>
      <c r="F88" s="47">
        <f>人保!E10</f>
        <v>89.1</v>
      </c>
      <c r="G88" s="47">
        <f>人保!F10</f>
        <v>2590.8000000000002</v>
      </c>
      <c r="H88" s="47">
        <f>人保!G10</f>
        <v>19179.900000000001</v>
      </c>
      <c r="I88" s="47">
        <f>人保!H10</f>
        <v>8023.1</v>
      </c>
      <c r="J88" s="47">
        <f>人保!I10</f>
        <v>8710.2000000000007</v>
      </c>
      <c r="K88" s="47">
        <f>人保!J10</f>
        <v>13.2</v>
      </c>
      <c r="L88" s="47">
        <f>人保!K10</f>
        <v>1013.8</v>
      </c>
      <c r="M88" s="47">
        <f>人保!L10</f>
        <v>3573.1</v>
      </c>
      <c r="N88" s="47">
        <f>人保!M10</f>
        <v>0</v>
      </c>
      <c r="O88" s="47">
        <f>SUM(C88:N88)</f>
        <v>44625.000000000007</v>
      </c>
      <c r="P88" s="47">
        <f>人保!AD10</f>
        <v>9539</v>
      </c>
      <c r="Q88" s="55">
        <f>人保!O10</f>
        <v>11.24</v>
      </c>
      <c r="R88" s="55">
        <f>O88*100/$O$100</f>
        <v>33.228316400461779</v>
      </c>
      <c r="S88" s="142" t="s">
        <v>72</v>
      </c>
      <c r="T88" s="46" t="s">
        <v>55</v>
      </c>
      <c r="U88" s="47">
        <f>人保!P10</f>
        <v>509.8</v>
      </c>
      <c r="V88" s="47">
        <f>人保!Q10</f>
        <v>25.1</v>
      </c>
      <c r="W88" s="47">
        <f>人保!R10</f>
        <v>48.6</v>
      </c>
      <c r="X88" s="47">
        <f>人保!S10</f>
        <v>0.9</v>
      </c>
      <c r="Y88" s="47">
        <f>人保!T10</f>
        <v>664.8</v>
      </c>
      <c r="Z88" s="47">
        <f>人保!U10</f>
        <v>7657.6</v>
      </c>
      <c r="AA88" s="47">
        <f>人保!V10</f>
        <v>5299.7</v>
      </c>
      <c r="AB88" s="47">
        <f>人保!W10</f>
        <v>3300.8</v>
      </c>
      <c r="AC88" s="47">
        <f>人保!X10</f>
        <v>28.5</v>
      </c>
      <c r="AD88" s="47">
        <f>人保!Y10</f>
        <v>133.5</v>
      </c>
      <c r="AE88" s="47">
        <f>人保!Z10</f>
        <v>1984.1</v>
      </c>
      <c r="AF88" s="47">
        <f>人保!AA10</f>
        <v>0</v>
      </c>
      <c r="AG88" s="40">
        <f t="shared" si="28"/>
        <v>19653.399999999998</v>
      </c>
      <c r="AH88" s="48">
        <f>AG88*100/O88</f>
        <v>44.041232492997189</v>
      </c>
      <c r="AI88" s="55">
        <f t="shared" ref="AI88:AI100" si="34">AG88*100/$AG$100</f>
        <v>29.832819948870746</v>
      </c>
    </row>
    <row r="89" spans="1:35" s="49" customFormat="1" ht="15.75" customHeight="1">
      <c r="A89" s="142"/>
      <c r="B89" s="46" t="s">
        <v>56</v>
      </c>
      <c r="C89" s="52">
        <f>平安!B10</f>
        <v>85.65666800000001</v>
      </c>
      <c r="D89" s="52">
        <f>平安!C10</f>
        <v>29.05612</v>
      </c>
      <c r="E89" s="52">
        <f>平安!D10</f>
        <v>16</v>
      </c>
      <c r="F89" s="52">
        <f>平安!E10</f>
        <v>0.71478699999999995</v>
      </c>
      <c r="G89" s="52">
        <f>平安!F10</f>
        <v>384.86652400000003</v>
      </c>
      <c r="H89" s="52">
        <f>平安!G10</f>
        <v>14116.159276000002</v>
      </c>
      <c r="I89" s="52">
        <f>平安!H10</f>
        <v>4997.0222670000003</v>
      </c>
      <c r="J89" s="52">
        <f>平安!I10</f>
        <v>43.200001</v>
      </c>
      <c r="K89" s="52">
        <f>平安!J10</f>
        <v>0</v>
      </c>
      <c r="L89" s="52">
        <f>平安!K10</f>
        <v>508.15526699999998</v>
      </c>
      <c r="M89" s="52">
        <f>平安!L10</f>
        <v>24.127707999999998</v>
      </c>
      <c r="N89" s="52">
        <f>平安!M10</f>
        <v>0</v>
      </c>
      <c r="O89" s="47">
        <f t="shared" ref="O89:O99" si="35">SUM(C89:N89)</f>
        <v>20204.958618000004</v>
      </c>
      <c r="P89" s="47">
        <f>平安!AD10</f>
        <v>9899.7993170000009</v>
      </c>
      <c r="Q89" s="53">
        <f>平安!O10</f>
        <v>16.014636977464079</v>
      </c>
      <c r="R89" s="55">
        <f t="shared" ref="R89:R100" si="36">O89*100/$O$100</f>
        <v>15.04485731803117</v>
      </c>
      <c r="S89" s="142"/>
      <c r="T89" s="46" t="s">
        <v>56</v>
      </c>
      <c r="U89" s="52">
        <f>平安!P10</f>
        <v>23.878642000000003</v>
      </c>
      <c r="V89" s="52">
        <f>平安!Q10</f>
        <v>1.706655</v>
      </c>
      <c r="W89" s="52">
        <f>平安!R10</f>
        <v>0.14163499999999998</v>
      </c>
      <c r="X89" s="52">
        <f>平安!S10</f>
        <v>2.7526999999999999E-2</v>
      </c>
      <c r="Y89" s="52">
        <f>平安!T10</f>
        <v>445.21673600000003</v>
      </c>
      <c r="Z89" s="52">
        <f>平安!U10</f>
        <v>6428.3296070000006</v>
      </c>
      <c r="AA89" s="52">
        <f>平安!V10</f>
        <v>3517.9095189999998</v>
      </c>
      <c r="AB89" s="52">
        <f>平安!W10</f>
        <v>0.60352099999999997</v>
      </c>
      <c r="AC89" s="52">
        <f>平安!X10</f>
        <v>0</v>
      </c>
      <c r="AD89" s="52">
        <f>平安!Y10</f>
        <v>115.925296</v>
      </c>
      <c r="AE89" s="52">
        <f>平安!Z10</f>
        <v>35.359532999999999</v>
      </c>
      <c r="AF89" s="52">
        <f>平安!AA10</f>
        <v>1.1138520000000001</v>
      </c>
      <c r="AG89" s="40">
        <f t="shared" si="28"/>
        <v>10570.212523</v>
      </c>
      <c r="AH89" s="48">
        <f t="shared" ref="AH89:AH100" si="37">AG89*100/O89</f>
        <v>52.314942697201609</v>
      </c>
      <c r="AI89" s="55">
        <f t="shared" si="34"/>
        <v>16.045022592526372</v>
      </c>
    </row>
    <row r="90" spans="1:35" s="49" customFormat="1" ht="15.75" customHeight="1">
      <c r="A90" s="142"/>
      <c r="B90" s="61" t="s">
        <v>57</v>
      </c>
      <c r="C90" s="71">
        <f>太平洋!B10</f>
        <v>190.33947844527719</v>
      </c>
      <c r="D90" s="71">
        <f>太平洋!C10</f>
        <v>4.6095129999999997</v>
      </c>
      <c r="E90" s="71">
        <f>太平洋!D10</f>
        <v>105.467642</v>
      </c>
      <c r="F90" s="71">
        <f>太平洋!E10</f>
        <v>33.136000000000003</v>
      </c>
      <c r="G90" s="71">
        <f>太平洋!F10</f>
        <v>435.60108900000023</v>
      </c>
      <c r="H90" s="71">
        <f>太平洋!G10</f>
        <v>7493.6940400000021</v>
      </c>
      <c r="I90" s="71">
        <f>太平洋!H10</f>
        <v>2844.6536570000003</v>
      </c>
      <c r="J90" s="71">
        <f>太平洋!I10</f>
        <v>605.72865400000001</v>
      </c>
      <c r="K90" s="71">
        <f>太平洋!J10</f>
        <v>0</v>
      </c>
      <c r="L90" s="71">
        <f>太平洋!K10</f>
        <v>184.26349300000058</v>
      </c>
      <c r="M90" s="71">
        <f>太平洋!L10</f>
        <v>56.370620999999986</v>
      </c>
      <c r="N90" s="71">
        <f>太平洋!M10</f>
        <v>0</v>
      </c>
      <c r="O90" s="66">
        <f t="shared" si="35"/>
        <v>11953.864187445281</v>
      </c>
      <c r="P90" s="66">
        <f>太平洋!AD10</f>
        <v>4332.5377820000003</v>
      </c>
      <c r="Q90" s="72">
        <f>太平洋!O10</f>
        <v>0.72258689713688984</v>
      </c>
      <c r="R90" s="67">
        <f t="shared" si="36"/>
        <v>8.9009923009205725</v>
      </c>
      <c r="S90" s="142"/>
      <c r="T90" s="61" t="s">
        <v>57</v>
      </c>
      <c r="U90" s="71">
        <f>太平洋!P10</f>
        <v>136.28314522999997</v>
      </c>
      <c r="V90" s="71">
        <f>太平洋!Q10</f>
        <v>0</v>
      </c>
      <c r="W90" s="71">
        <f>太平洋!R10</f>
        <v>38.560903447999998</v>
      </c>
      <c r="X90" s="71">
        <f>太平洋!S10</f>
        <v>0</v>
      </c>
      <c r="Y90" s="71">
        <f>太平洋!T10</f>
        <v>354.44783600000005</v>
      </c>
      <c r="Z90" s="71">
        <f>太平洋!U10</f>
        <v>3867.3093050000002</v>
      </c>
      <c r="AA90" s="71">
        <f>太平洋!V10</f>
        <v>2257.3569950000001</v>
      </c>
      <c r="AB90" s="71">
        <f>太平洋!W10</f>
        <v>97.694778999999997</v>
      </c>
      <c r="AC90" s="71">
        <f>太平洋!X10</f>
        <v>0</v>
      </c>
      <c r="AD90" s="71">
        <f>太平洋!Y10</f>
        <v>29</v>
      </c>
      <c r="AE90" s="71">
        <f>太平洋!Z10</f>
        <v>11.985900999999998</v>
      </c>
      <c r="AF90" s="71">
        <f>太平洋!AA10</f>
        <v>0</v>
      </c>
      <c r="AG90" s="63">
        <f t="shared" si="28"/>
        <v>6792.6388646780006</v>
      </c>
      <c r="AH90" s="64">
        <f t="shared" si="37"/>
        <v>56.823791521841677</v>
      </c>
      <c r="AI90" s="67">
        <f t="shared" si="34"/>
        <v>10.310865917736402</v>
      </c>
    </row>
    <row r="91" spans="1:35" s="49" customFormat="1" ht="15.75" customHeight="1">
      <c r="A91" s="142"/>
      <c r="B91" s="46" t="s">
        <v>59</v>
      </c>
      <c r="C91" s="47">
        <f>天安!B10</f>
        <v>61.283192000000007</v>
      </c>
      <c r="D91" s="47">
        <f>天安!C10</f>
        <v>24.613237999999999</v>
      </c>
      <c r="E91" s="47">
        <f>天安!D10</f>
        <v>0</v>
      </c>
      <c r="F91" s="47">
        <f>天安!E10</f>
        <v>0.25600000000000001</v>
      </c>
      <c r="G91" s="47">
        <f>天安!F10</f>
        <v>36.827649999999998</v>
      </c>
      <c r="H91" s="47">
        <f>天安!G10</f>
        <v>3177.0562100000002</v>
      </c>
      <c r="I91" s="47">
        <f>天安!H10</f>
        <v>1088.293416</v>
      </c>
      <c r="J91" s="47">
        <f>天安!I10</f>
        <v>0</v>
      </c>
      <c r="K91" s="47">
        <f>天安!J10</f>
        <v>0</v>
      </c>
      <c r="L91" s="47">
        <f>天安!K10</f>
        <v>181.949208</v>
      </c>
      <c r="M91" s="47">
        <f>天安!L10</f>
        <v>0</v>
      </c>
      <c r="N91" s="47">
        <f>天安!M10</f>
        <v>0</v>
      </c>
      <c r="O91" s="47">
        <f t="shared" si="35"/>
        <v>4570.2789140000004</v>
      </c>
      <c r="P91" s="47">
        <f>天安!AD10</f>
        <v>1153.5551280000002</v>
      </c>
      <c r="Q91" s="55">
        <f>天安!O10</f>
        <v>11.950262460986954</v>
      </c>
      <c r="R91" s="55">
        <f t="shared" si="36"/>
        <v>3.4030851270084215</v>
      </c>
      <c r="S91" s="142"/>
      <c r="T91" s="46" t="s">
        <v>59</v>
      </c>
      <c r="U91" s="47">
        <f>天安!P10</f>
        <v>1.4282600000000001</v>
      </c>
      <c r="V91" s="47">
        <f>天安!Q10</f>
        <v>2.08</v>
      </c>
      <c r="W91" s="47">
        <f>天安!R10</f>
        <v>7.7892999999999999</v>
      </c>
      <c r="X91" s="47">
        <f>天安!S10</f>
        <v>0</v>
      </c>
      <c r="Y91" s="47">
        <f>天安!T10</f>
        <v>16.115134000000001</v>
      </c>
      <c r="Z91" s="47">
        <f>天安!U10</f>
        <v>1897.0732289999999</v>
      </c>
      <c r="AA91" s="47">
        <f>天安!V10</f>
        <v>1169.1289800000002</v>
      </c>
      <c r="AB91" s="47">
        <f>天安!W10</f>
        <v>0</v>
      </c>
      <c r="AC91" s="47">
        <f>天安!X10</f>
        <v>0</v>
      </c>
      <c r="AD91" s="47">
        <f>天安!Y10</f>
        <v>38.687909999999995</v>
      </c>
      <c r="AE91" s="47">
        <f>天安!Z10</f>
        <v>0</v>
      </c>
      <c r="AF91" s="47">
        <f>天安!AA10</f>
        <v>0</v>
      </c>
      <c r="AG91" s="40">
        <f t="shared" si="28"/>
        <v>3132.3028130000002</v>
      </c>
      <c r="AH91" s="48">
        <f t="shared" si="37"/>
        <v>68.536360076513262</v>
      </c>
      <c r="AI91" s="55">
        <f t="shared" si="34"/>
        <v>4.7546697185001259</v>
      </c>
    </row>
    <row r="92" spans="1:35" s="49" customFormat="1" ht="15.75" customHeight="1">
      <c r="A92" s="142"/>
      <c r="B92" s="46" t="s">
        <v>210</v>
      </c>
      <c r="C92" s="47">
        <f>太平!B10</f>
        <v>10.414928</v>
      </c>
      <c r="D92" s="47">
        <f>太平!C10</f>
        <v>0.156</v>
      </c>
      <c r="E92" s="47">
        <f>太平!D10</f>
        <v>0</v>
      </c>
      <c r="F92" s="47">
        <f>太平!E10</f>
        <v>0</v>
      </c>
      <c r="G92" s="47">
        <f>太平!F10</f>
        <v>10.050000000000001</v>
      </c>
      <c r="H92" s="47">
        <f>太平!G10</f>
        <v>505.59413899999998</v>
      </c>
      <c r="I92" s="47">
        <f>太平!H10</f>
        <v>173.27634399999999</v>
      </c>
      <c r="J92" s="47">
        <f>太平!I10</f>
        <v>0</v>
      </c>
      <c r="K92" s="47">
        <f>太平!J10</f>
        <v>0</v>
      </c>
      <c r="L92" s="47">
        <f>太平!K10</f>
        <v>59.978338999999998</v>
      </c>
      <c r="M92" s="47">
        <f>太平!L10</f>
        <v>0</v>
      </c>
      <c r="N92" s="47">
        <f>太平!M10</f>
        <v>0</v>
      </c>
      <c r="O92" s="47">
        <f>太平!N10</f>
        <v>759.46974999999998</v>
      </c>
      <c r="P92" s="47">
        <f>太平!AD10</f>
        <v>244.00200699999996</v>
      </c>
      <c r="Q92" s="47">
        <f>太平!P10</f>
        <v>0</v>
      </c>
      <c r="R92" s="55">
        <f t="shared" si="36"/>
        <v>0.56551038990654556</v>
      </c>
      <c r="S92" s="142"/>
      <c r="T92" s="46" t="s">
        <v>210</v>
      </c>
      <c r="U92" s="47">
        <f>太平!P10</f>
        <v>0</v>
      </c>
      <c r="V92" s="47">
        <f>太平!Q10</f>
        <v>0</v>
      </c>
      <c r="W92" s="47">
        <f>太平!R10</f>
        <v>0</v>
      </c>
      <c r="X92" s="47">
        <f>太平!S10</f>
        <v>0</v>
      </c>
      <c r="Y92" s="47">
        <f>太平!T10</f>
        <v>0</v>
      </c>
      <c r="Z92" s="47">
        <f>太平!U10</f>
        <v>36.435493999999998</v>
      </c>
      <c r="AA92" s="47">
        <f>太平!V10</f>
        <v>25.604866000000001</v>
      </c>
      <c r="AB92" s="47">
        <f>太平!W10</f>
        <v>0</v>
      </c>
      <c r="AC92" s="47">
        <f>太平!X10</f>
        <v>0</v>
      </c>
      <c r="AD92" s="47">
        <f>太平!Y10</f>
        <v>2.0251709999999998</v>
      </c>
      <c r="AE92" s="47">
        <f>太平!Z10</f>
        <v>0</v>
      </c>
      <c r="AF92" s="47">
        <f>太平!AA10</f>
        <v>0</v>
      </c>
      <c r="AG92" s="47">
        <f>太平!AB10</f>
        <v>64.065530999999993</v>
      </c>
      <c r="AH92" s="47">
        <f>太平!AC10</f>
        <v>0</v>
      </c>
      <c r="AI92" s="55">
        <f t="shared" si="34"/>
        <v>9.7248081820539803E-2</v>
      </c>
    </row>
    <row r="93" spans="1:35" s="49" customFormat="1" ht="15.75" customHeight="1">
      <c r="A93" s="142"/>
      <c r="B93" s="46" t="s">
        <v>61</v>
      </c>
      <c r="C93" s="47">
        <f>大地!B10</f>
        <v>27.112494999999999</v>
      </c>
      <c r="D93" s="47">
        <f>大地!C10</f>
        <v>1.576697</v>
      </c>
      <c r="E93" s="47">
        <f>大地!D10</f>
        <v>12.6</v>
      </c>
      <c r="F93" s="47">
        <f>大地!E10</f>
        <v>7.8292729999999997</v>
      </c>
      <c r="G93" s="47">
        <f>大地!F10</f>
        <v>176.77612500000001</v>
      </c>
      <c r="H93" s="47">
        <f>大地!G10</f>
        <v>2687.7336059999998</v>
      </c>
      <c r="I93" s="47">
        <f>大地!H10</f>
        <v>983.43843099999981</v>
      </c>
      <c r="J93" s="47">
        <f>大地!I10</f>
        <v>0</v>
      </c>
      <c r="K93" s="47">
        <f>大地!J10</f>
        <v>0</v>
      </c>
      <c r="L93" s="47">
        <f>大地!K10</f>
        <v>370.42630400000002</v>
      </c>
      <c r="M93" s="47">
        <f>大地!L10</f>
        <v>0.05</v>
      </c>
      <c r="N93" s="47">
        <f>大地!M10</f>
        <v>0</v>
      </c>
      <c r="O93" s="47">
        <f t="shared" si="35"/>
        <v>4267.542930999999</v>
      </c>
      <c r="P93" s="47">
        <f>大地!AD10</f>
        <v>2251.8149779999999</v>
      </c>
      <c r="Q93" s="55">
        <f>大地!O10</f>
        <v>42.715559491670327</v>
      </c>
      <c r="R93" s="55">
        <f t="shared" si="36"/>
        <v>3.1776642412060943</v>
      </c>
      <c r="S93" s="142"/>
      <c r="T93" s="46" t="s">
        <v>61</v>
      </c>
      <c r="U93" s="47">
        <f>大地!P10</f>
        <v>155.35246899999999</v>
      </c>
      <c r="V93" s="47">
        <f>大地!Q10</f>
        <v>0</v>
      </c>
      <c r="W93" s="47">
        <f>大地!R10</f>
        <v>0</v>
      </c>
      <c r="X93" s="47">
        <f>大地!S10</f>
        <v>0</v>
      </c>
      <c r="Y93" s="47">
        <f>大地!T10</f>
        <v>71.401430000000005</v>
      </c>
      <c r="Z93" s="47">
        <f>大地!U10</f>
        <v>1053.333345</v>
      </c>
      <c r="AA93" s="47">
        <f>大地!V10</f>
        <v>695.66193400000009</v>
      </c>
      <c r="AB93" s="47">
        <f>大地!W10</f>
        <v>0</v>
      </c>
      <c r="AC93" s="47">
        <f>大地!X10</f>
        <v>0</v>
      </c>
      <c r="AD93" s="47">
        <f>大地!Y10</f>
        <v>71.513124000000005</v>
      </c>
      <c r="AE93" s="47">
        <f>大地!Z10</f>
        <v>0</v>
      </c>
      <c r="AF93" s="47">
        <f>大地!AA10</f>
        <v>0</v>
      </c>
      <c r="AG93" s="40">
        <f t="shared" si="28"/>
        <v>2047.2623020000001</v>
      </c>
      <c r="AH93" s="48">
        <f t="shared" si="37"/>
        <v>47.97285780368874</v>
      </c>
      <c r="AI93" s="55">
        <f t="shared" si="34"/>
        <v>3.1076357090211695</v>
      </c>
    </row>
    <row r="94" spans="1:35" s="49" customFormat="1" ht="16.899999999999999" customHeight="1">
      <c r="A94" s="142"/>
      <c r="B94" s="61" t="s">
        <v>181</v>
      </c>
      <c r="C94" s="66">
        <f>中华联合!B10</f>
        <v>358.15869300000003</v>
      </c>
      <c r="D94" s="66">
        <f>中华联合!C10</f>
        <v>158.36756399999999</v>
      </c>
      <c r="E94" s="66">
        <f>中华联合!D10</f>
        <v>0.80069000000000001</v>
      </c>
      <c r="F94" s="66">
        <f>中华联合!E10</f>
        <v>53.829000000000001</v>
      </c>
      <c r="G94" s="66">
        <f>中华联合!F10</f>
        <v>895.27375199999994</v>
      </c>
      <c r="H94" s="66">
        <f>中华联合!G10</f>
        <v>8138.5243810000002</v>
      </c>
      <c r="I94" s="66">
        <f>中华联合!H10</f>
        <v>5856.8402130000004</v>
      </c>
      <c r="J94" s="66">
        <f>中华联合!I10</f>
        <v>9900.693557999999</v>
      </c>
      <c r="K94" s="66">
        <f>中华联合!J10</f>
        <v>0.78</v>
      </c>
      <c r="L94" s="66">
        <f>中华联合!K10</f>
        <v>649.89667199999997</v>
      </c>
      <c r="M94" s="66">
        <f>中华联合!L10</f>
        <v>1334.6696380000001</v>
      </c>
      <c r="N94" s="66">
        <f>中华联合!M10</f>
        <v>0</v>
      </c>
      <c r="O94" s="66">
        <f t="shared" si="35"/>
        <v>27347.834160999995</v>
      </c>
      <c r="P94" s="66">
        <f>中华联合!AD10</f>
        <v>3682.1024469999998</v>
      </c>
      <c r="Q94" s="67">
        <f>中华联合!O10</f>
        <v>14.151621916586517</v>
      </c>
      <c r="R94" s="67">
        <f t="shared" si="36"/>
        <v>20.363529106309574</v>
      </c>
      <c r="S94" s="142"/>
      <c r="T94" s="61" t="s">
        <v>181</v>
      </c>
      <c r="U94" s="66">
        <f>中华联合!P10</f>
        <v>60.357020999999996</v>
      </c>
      <c r="V94" s="66">
        <f>中华联合!Q10</f>
        <v>52.750300000000003</v>
      </c>
      <c r="W94" s="66">
        <f>中华联合!R10</f>
        <v>0</v>
      </c>
      <c r="X94" s="66">
        <f>中华联合!S10</f>
        <v>3.8</v>
      </c>
      <c r="Y94" s="66">
        <f>中华联合!T10</f>
        <v>302.38317999999998</v>
      </c>
      <c r="Z94" s="66">
        <f>中华联合!U10</f>
        <v>3433.42425</v>
      </c>
      <c r="AA94" s="66">
        <f>中华联合!V10</f>
        <v>3895.2806060000003</v>
      </c>
      <c r="AB94" s="66">
        <f>中华联合!W10</f>
        <v>5664.4180770000003</v>
      </c>
      <c r="AC94" s="66">
        <f>中华联合!X10</f>
        <v>0</v>
      </c>
      <c r="AD94" s="66">
        <f>中华联合!Y10</f>
        <v>377.19296099999997</v>
      </c>
      <c r="AE94" s="66">
        <f>中华联合!Z10</f>
        <v>182.89160000000001</v>
      </c>
      <c r="AF94" s="66">
        <f>中华联合!AA10</f>
        <v>0</v>
      </c>
      <c r="AG94" s="63">
        <f t="shared" si="28"/>
        <v>13972.497995000002</v>
      </c>
      <c r="AH94" s="64">
        <f t="shared" si="37"/>
        <v>51.091789985057765</v>
      </c>
      <c r="AI94" s="67">
        <f t="shared" si="34"/>
        <v>21.209511683514943</v>
      </c>
    </row>
    <row r="95" spans="1:35" s="49" customFormat="1" ht="15.75" customHeight="1">
      <c r="A95" s="142"/>
      <c r="B95" s="46" t="s">
        <v>63</v>
      </c>
      <c r="C95" s="47">
        <f>安邦!B10</f>
        <v>0</v>
      </c>
      <c r="D95" s="47">
        <f>安邦!C10</f>
        <v>0</v>
      </c>
      <c r="E95" s="47">
        <f>安邦!D10</f>
        <v>0</v>
      </c>
      <c r="F95" s="47">
        <f>安邦!E10</f>
        <v>0</v>
      </c>
      <c r="G95" s="47">
        <f>安邦!F10</f>
        <v>1.13646</v>
      </c>
      <c r="H95" s="47">
        <f>安邦!G10</f>
        <v>894.46970600000009</v>
      </c>
      <c r="I95" s="47">
        <f>安邦!H10</f>
        <v>584.93264299999998</v>
      </c>
      <c r="J95" s="47">
        <f>安邦!I10</f>
        <v>0</v>
      </c>
      <c r="K95" s="47">
        <f>安邦!J10</f>
        <v>0</v>
      </c>
      <c r="L95" s="47">
        <f>安邦!K10</f>
        <v>3.7035279999999999</v>
      </c>
      <c r="M95" s="47">
        <f>安邦!L10</f>
        <v>0</v>
      </c>
      <c r="N95" s="47">
        <f>安邦!M10</f>
        <v>0</v>
      </c>
      <c r="O95" s="47">
        <f t="shared" si="35"/>
        <v>1484.2423370000001</v>
      </c>
      <c r="P95" s="47">
        <f>安邦!AD10</f>
        <v>45.701058000000003</v>
      </c>
      <c r="Q95" s="55">
        <f>安邦!O10</f>
        <v>-28.39</v>
      </c>
      <c r="R95" s="55">
        <f t="shared" si="36"/>
        <v>1.1051848512895643</v>
      </c>
      <c r="S95" s="142"/>
      <c r="T95" s="46" t="s">
        <v>63</v>
      </c>
      <c r="U95" s="47">
        <f>安邦!P10</f>
        <v>0</v>
      </c>
      <c r="V95" s="47">
        <f>安邦!Q10</f>
        <v>0</v>
      </c>
      <c r="W95" s="47">
        <f>安邦!R10</f>
        <v>0</v>
      </c>
      <c r="X95" s="47">
        <f>安邦!S10</f>
        <v>0</v>
      </c>
      <c r="Y95" s="47">
        <f>安邦!T10</f>
        <v>0</v>
      </c>
      <c r="Z95" s="47">
        <f>安邦!U10</f>
        <v>523.30748899999992</v>
      </c>
      <c r="AA95" s="47">
        <f>安邦!V10</f>
        <v>610.31300999999996</v>
      </c>
      <c r="AB95" s="47">
        <f>安邦!W10</f>
        <v>0</v>
      </c>
      <c r="AC95" s="47">
        <f>安邦!X10</f>
        <v>0</v>
      </c>
      <c r="AD95" s="47">
        <f>安邦!Y10</f>
        <v>0.44033</v>
      </c>
      <c r="AE95" s="47">
        <f>安邦!Z10</f>
        <v>0</v>
      </c>
      <c r="AF95" s="47">
        <f>安邦!AA10</f>
        <v>6.3107360000000003</v>
      </c>
      <c r="AG95" s="40">
        <f t="shared" si="28"/>
        <v>1140.3715649999997</v>
      </c>
      <c r="AH95" s="48">
        <f t="shared" si="37"/>
        <v>76.831898442201592</v>
      </c>
      <c r="AI95" s="55">
        <f t="shared" si="34"/>
        <v>1.7310236179723073</v>
      </c>
    </row>
    <row r="96" spans="1:35" s="49" customFormat="1" ht="14.25" customHeight="1">
      <c r="A96" s="142"/>
      <c r="B96" s="46" t="s">
        <v>64</v>
      </c>
      <c r="C96" s="47">
        <f>阳光!B10</f>
        <v>122.93807199999999</v>
      </c>
      <c r="D96" s="47">
        <f>阳光!C10</f>
        <v>18.258458999999998</v>
      </c>
      <c r="E96" s="47">
        <f>阳光!D10</f>
        <v>0</v>
      </c>
      <c r="F96" s="47">
        <f>阳光!E10</f>
        <v>5.5E-2</v>
      </c>
      <c r="G96" s="47">
        <f>阳光!F10</f>
        <v>379.23623599999996</v>
      </c>
      <c r="H96" s="47">
        <f>阳光!G10</f>
        <v>4734.3504359999997</v>
      </c>
      <c r="I96" s="47">
        <f>阳光!H10</f>
        <v>1881.284547</v>
      </c>
      <c r="J96" s="47">
        <f>阳光!I10</f>
        <v>0</v>
      </c>
      <c r="K96" s="47">
        <f>阳光!J10</f>
        <v>0.36951400000000001</v>
      </c>
      <c r="L96" s="47">
        <f>阳光!K10</f>
        <v>211.03302099999999</v>
      </c>
      <c r="M96" s="47">
        <f>阳光!L10</f>
        <v>0</v>
      </c>
      <c r="N96" s="47">
        <f>阳光!M10</f>
        <v>0</v>
      </c>
      <c r="O96" s="47">
        <f t="shared" si="35"/>
        <v>7347.5252849999997</v>
      </c>
      <c r="P96" s="47">
        <f>阳光!AD10</f>
        <v>3412.18696</v>
      </c>
      <c r="Q96" s="55">
        <f>阳光!O10</f>
        <v>16.920241934704414</v>
      </c>
      <c r="R96" s="55">
        <f t="shared" si="36"/>
        <v>5.4710564690279675</v>
      </c>
      <c r="S96" s="142"/>
      <c r="T96" s="46" t="s">
        <v>64</v>
      </c>
      <c r="U96" s="47">
        <f>阳光!P10</f>
        <v>14.4748</v>
      </c>
      <c r="V96" s="47">
        <f>阳光!Q10</f>
        <v>4.01</v>
      </c>
      <c r="W96" s="47">
        <f>阳光!R10</f>
        <v>0</v>
      </c>
      <c r="X96" s="47">
        <f>阳光!S10</f>
        <v>0</v>
      </c>
      <c r="Y96" s="47">
        <f>阳光!T10</f>
        <v>230.85291000000001</v>
      </c>
      <c r="Z96" s="47">
        <f>阳光!U10</f>
        <v>2168.9279530000003</v>
      </c>
      <c r="AA96" s="47">
        <f>阳光!V10</f>
        <v>1486.7371369999998</v>
      </c>
      <c r="AB96" s="47">
        <f>阳光!W10</f>
        <v>0</v>
      </c>
      <c r="AC96" s="47">
        <f>阳光!X10</f>
        <v>0</v>
      </c>
      <c r="AD96" s="47">
        <f>阳光!Y10</f>
        <v>108.41849499999999</v>
      </c>
      <c r="AE96" s="47">
        <f>阳光!Z10</f>
        <v>0</v>
      </c>
      <c r="AF96" s="47">
        <f>阳光!AA10</f>
        <v>0</v>
      </c>
      <c r="AG96" s="40">
        <f t="shared" si="28"/>
        <v>4013.4212950000001</v>
      </c>
      <c r="AH96" s="48">
        <f t="shared" si="37"/>
        <v>54.622762621768921</v>
      </c>
      <c r="AI96" s="55">
        <f t="shared" si="34"/>
        <v>6.0921608918914121</v>
      </c>
    </row>
    <row r="97" spans="1:35" s="49" customFormat="1" ht="16.899999999999999" customHeight="1">
      <c r="A97" s="142"/>
      <c r="B97" s="61" t="s">
        <v>96</v>
      </c>
      <c r="C97" s="66">
        <f>国寿产险!B10</f>
        <v>227.92601200000001</v>
      </c>
      <c r="D97" s="66">
        <f>国寿产险!C10</f>
        <v>138.488204</v>
      </c>
      <c r="E97" s="66">
        <f>国寿产险!D10</f>
        <v>291.48243500000001</v>
      </c>
      <c r="F97" s="66">
        <f>国寿产险!E10</f>
        <v>2.1960000000000002</v>
      </c>
      <c r="G97" s="66">
        <f>国寿产险!F10</f>
        <v>200.676568</v>
      </c>
      <c r="H97" s="66">
        <f>国寿产险!G10</f>
        <v>6946.6096200000002</v>
      </c>
      <c r="I97" s="66">
        <f>国寿产险!H10</f>
        <v>3012.2249959999999</v>
      </c>
      <c r="J97" s="66">
        <f>国寿产险!I10</f>
        <v>1.5713969999999999</v>
      </c>
      <c r="K97" s="66">
        <f>国寿产险!J10</f>
        <v>0</v>
      </c>
      <c r="L97" s="66">
        <f>国寿产险!K10</f>
        <v>134.27584400000001</v>
      </c>
      <c r="M97" s="66">
        <f>国寿产险!L10</f>
        <v>0</v>
      </c>
      <c r="N97" s="66">
        <f>国寿产险!M10</f>
        <v>0</v>
      </c>
      <c r="O97" s="66">
        <f t="shared" si="35"/>
        <v>10955.451075999999</v>
      </c>
      <c r="P97" s="66">
        <f>国寿产险!AD10</f>
        <v>3239.156696</v>
      </c>
      <c r="Q97" s="66">
        <f>国寿产险!O10</f>
        <v>49.18</v>
      </c>
      <c r="R97" s="67">
        <f t="shared" si="36"/>
        <v>8.1575617851676707</v>
      </c>
      <c r="S97" s="142"/>
      <c r="T97" s="61" t="s">
        <v>94</v>
      </c>
      <c r="U97" s="66">
        <f>国寿产险!P10</f>
        <v>4.1716680000000004</v>
      </c>
      <c r="V97" s="66">
        <f>国寿产险!Q10</f>
        <v>1.2908040000000001</v>
      </c>
      <c r="W97" s="66">
        <f>国寿产险!R10</f>
        <v>117.22854699999999</v>
      </c>
      <c r="X97" s="66">
        <f>国寿产险!S10</f>
        <v>1.0939000000000001E-2</v>
      </c>
      <c r="Y97" s="66">
        <f>国寿产险!T10</f>
        <v>59.852761999999998</v>
      </c>
      <c r="Z97" s="66">
        <f>国寿产险!U10</f>
        <v>2487.3877870000001</v>
      </c>
      <c r="AA97" s="66">
        <f>国寿产险!V10</f>
        <v>1621.7900029999998</v>
      </c>
      <c r="AB97" s="66">
        <f>国寿产险!W10</f>
        <v>1.6978E-2</v>
      </c>
      <c r="AC97" s="66">
        <f>国寿产险!X10</f>
        <v>0</v>
      </c>
      <c r="AD97" s="66">
        <f>国寿产险!Y10</f>
        <v>41.229723</v>
      </c>
      <c r="AE97" s="66">
        <f>国寿产险!Z10</f>
        <v>0</v>
      </c>
      <c r="AF97" s="66">
        <f>国寿产险!AA10</f>
        <v>0</v>
      </c>
      <c r="AG97" s="63">
        <f>SUM(U97:AF97)</f>
        <v>4332.9792109999999</v>
      </c>
      <c r="AH97" s="64">
        <f>AG97*100/O97</f>
        <v>39.550897365533544</v>
      </c>
      <c r="AI97" s="67">
        <f>AG97*100/$AG$100</f>
        <v>6.5772328779734313</v>
      </c>
    </row>
    <row r="98" spans="1:35" s="49" customFormat="1" ht="16.899999999999999" customHeight="1">
      <c r="A98" s="142"/>
      <c r="B98" s="46" t="s">
        <v>66</v>
      </c>
      <c r="C98" s="47">
        <f>都邦!B10</f>
        <v>0</v>
      </c>
      <c r="D98" s="47">
        <f>都邦!C10</f>
        <v>0</v>
      </c>
      <c r="E98" s="47">
        <f>都邦!D10</f>
        <v>0</v>
      </c>
      <c r="F98" s="47">
        <f>都邦!E10</f>
        <v>0</v>
      </c>
      <c r="G98" s="47">
        <f>都邦!F10</f>
        <v>0</v>
      </c>
      <c r="H98" s="47">
        <f>都邦!G10</f>
        <v>0.04</v>
      </c>
      <c r="I98" s="47">
        <f>都邦!H10</f>
        <v>0</v>
      </c>
      <c r="J98" s="47">
        <f>都邦!I10</f>
        <v>0</v>
      </c>
      <c r="K98" s="47">
        <f>都邦!J10</f>
        <v>0</v>
      </c>
      <c r="L98" s="47">
        <f>都邦!K10</f>
        <v>0</v>
      </c>
      <c r="M98" s="47">
        <f>都邦!L10</f>
        <v>0</v>
      </c>
      <c r="N98" s="47">
        <f>都邦!M10</f>
        <v>0</v>
      </c>
      <c r="O98" s="47">
        <f t="shared" si="35"/>
        <v>0.04</v>
      </c>
      <c r="P98" s="47">
        <f>都邦!AD10</f>
        <v>0</v>
      </c>
      <c r="Q98" s="55">
        <f>都邦!O10</f>
        <v>-150</v>
      </c>
      <c r="R98" s="55">
        <f t="shared" si="36"/>
        <v>2.9784485288929316E-5</v>
      </c>
      <c r="S98" s="142"/>
      <c r="T98" s="46" t="s">
        <v>66</v>
      </c>
      <c r="U98" s="52">
        <f>都邦!P10</f>
        <v>0</v>
      </c>
      <c r="V98" s="47">
        <f>都邦!Q10</f>
        <v>0</v>
      </c>
      <c r="W98" s="47">
        <f>都邦!Q10</f>
        <v>0</v>
      </c>
      <c r="X98" s="47">
        <f>都邦!R10</f>
        <v>0</v>
      </c>
      <c r="Y98" s="47">
        <f>都邦!S10</f>
        <v>0</v>
      </c>
      <c r="Z98" s="47">
        <f>都邦!T10</f>
        <v>0</v>
      </c>
      <c r="AA98" s="47">
        <f>都邦!U10</f>
        <v>0</v>
      </c>
      <c r="AB98" s="47">
        <f>都邦!V10</f>
        <v>0</v>
      </c>
      <c r="AC98" s="47">
        <f>都邦!W10</f>
        <v>0</v>
      </c>
      <c r="AD98" s="47">
        <f>都邦!X10</f>
        <v>0</v>
      </c>
      <c r="AE98" s="47">
        <f>都邦!Y10</f>
        <v>0</v>
      </c>
      <c r="AF98" s="47">
        <f>都邦!Z10</f>
        <v>0</v>
      </c>
      <c r="AG98" s="40">
        <f t="shared" si="28"/>
        <v>0</v>
      </c>
      <c r="AH98" s="48">
        <f t="shared" si="37"/>
        <v>0</v>
      </c>
      <c r="AI98" s="55">
        <f t="shared" si="34"/>
        <v>0</v>
      </c>
    </row>
    <row r="99" spans="1:35" s="49" customFormat="1" ht="16.899999999999999" customHeight="1">
      <c r="A99" s="142"/>
      <c r="B99" s="46" t="s">
        <v>178</v>
      </c>
      <c r="C99" s="47">
        <f>出口信用!B10</f>
        <v>0</v>
      </c>
      <c r="D99" s="47">
        <f>出口信用!C10</f>
        <v>0</v>
      </c>
      <c r="E99" s="47">
        <f>出口信用!D10</f>
        <v>0</v>
      </c>
      <c r="F99" s="47">
        <f>出口信用!E10</f>
        <v>0</v>
      </c>
      <c r="G99" s="47">
        <f>出口信用!F10</f>
        <v>0</v>
      </c>
      <c r="H99" s="47">
        <f>出口信用!G10</f>
        <v>0</v>
      </c>
      <c r="I99" s="47">
        <f>出口信用!H10</f>
        <v>0</v>
      </c>
      <c r="J99" s="47">
        <f>出口信用!I10</f>
        <v>0</v>
      </c>
      <c r="K99" s="47">
        <f>出口信用!J10</f>
        <v>781.9</v>
      </c>
      <c r="L99" s="47">
        <f>出口信用!K10</f>
        <v>0</v>
      </c>
      <c r="M99" s="47">
        <f>出口信用!L10</f>
        <v>0</v>
      </c>
      <c r="N99" s="47">
        <f>出口信用!M10</f>
        <v>0</v>
      </c>
      <c r="O99" s="47">
        <f t="shared" si="35"/>
        <v>781.9</v>
      </c>
      <c r="P99" s="47">
        <f>出口信用!AD10</f>
        <v>0</v>
      </c>
      <c r="Q99" s="47">
        <f>出口信用!O10</f>
        <v>18.613470873786401</v>
      </c>
      <c r="R99" s="55">
        <f t="shared" si="36"/>
        <v>0.58221222618534585</v>
      </c>
      <c r="S99" s="142"/>
      <c r="T99" s="46" t="s">
        <v>178</v>
      </c>
      <c r="U99" s="52">
        <f>出口信用!P10</f>
        <v>0</v>
      </c>
      <c r="V99" s="52">
        <f>出口信用!Q10</f>
        <v>0</v>
      </c>
      <c r="W99" s="52">
        <f>出口信用!R10</f>
        <v>0</v>
      </c>
      <c r="X99" s="52">
        <f>出口信用!S10</f>
        <v>0</v>
      </c>
      <c r="Y99" s="52">
        <f>出口信用!T10</f>
        <v>0</v>
      </c>
      <c r="Z99" s="52">
        <f>出口信用!U10</f>
        <v>0</v>
      </c>
      <c r="AA99" s="52">
        <f>出口信用!V10</f>
        <v>0</v>
      </c>
      <c r="AB99" s="52">
        <f>出口信用!W10</f>
        <v>0</v>
      </c>
      <c r="AC99" s="52">
        <f>出口信用!X10</f>
        <v>159.30000000000001</v>
      </c>
      <c r="AD99" s="52">
        <f>出口信用!Y10</f>
        <v>0</v>
      </c>
      <c r="AE99" s="52">
        <f>出口信用!Z10</f>
        <v>0</v>
      </c>
      <c r="AF99" s="52">
        <f>出口信用!AA10</f>
        <v>0</v>
      </c>
      <c r="AG99" s="40">
        <f>SUM(U99:AF99)</f>
        <v>159.30000000000001</v>
      </c>
      <c r="AH99" s="48">
        <f>AG99*100/O99</f>
        <v>20.373449290190564</v>
      </c>
      <c r="AI99" s="55">
        <f>AG99*100/$AG$100</f>
        <v>0.24180896017254574</v>
      </c>
    </row>
    <row r="100" spans="1:35" s="56" customFormat="1" ht="16.899999999999999" customHeight="1">
      <c r="A100" s="142"/>
      <c r="B100" s="73" t="s">
        <v>36</v>
      </c>
      <c r="C100" s="68">
        <f>SUM(C88:C99)</f>
        <v>2068.1295384452774</v>
      </c>
      <c r="D100" s="68">
        <f t="shared" ref="D100:P100" si="38">SUM(D88:D99)</f>
        <v>797.02579500000002</v>
      </c>
      <c r="E100" s="68">
        <f t="shared" si="38"/>
        <v>451.95076700000004</v>
      </c>
      <c r="F100" s="68">
        <f t="shared" si="38"/>
        <v>187.11606</v>
      </c>
      <c r="G100" s="68">
        <f t="shared" si="38"/>
        <v>5111.244404</v>
      </c>
      <c r="H100" s="68">
        <f t="shared" si="38"/>
        <v>67874.131414000003</v>
      </c>
      <c r="I100" s="68">
        <f t="shared" si="38"/>
        <v>29445.066514000002</v>
      </c>
      <c r="J100" s="68">
        <f t="shared" si="38"/>
        <v>19261.393609999999</v>
      </c>
      <c r="K100" s="68">
        <f t="shared" si="38"/>
        <v>796.24951399999998</v>
      </c>
      <c r="L100" s="68">
        <f t="shared" si="38"/>
        <v>3317.4816760000003</v>
      </c>
      <c r="M100" s="68">
        <f t="shared" si="38"/>
        <v>4988.317967</v>
      </c>
      <c r="N100" s="68">
        <f t="shared" si="38"/>
        <v>0</v>
      </c>
      <c r="O100" s="68">
        <f t="shared" si="38"/>
        <v>134298.1072594453</v>
      </c>
      <c r="P100" s="68">
        <f t="shared" si="38"/>
        <v>37799.856372999995</v>
      </c>
      <c r="Q100" s="69">
        <v>14.991406730481383</v>
      </c>
      <c r="R100" s="70">
        <f t="shared" si="36"/>
        <v>100</v>
      </c>
      <c r="S100" s="142"/>
      <c r="T100" s="73" t="s">
        <v>36</v>
      </c>
      <c r="U100" s="68">
        <f t="shared" ref="U100:AG100" si="39">SUM(U88:U99)</f>
        <v>905.74600522999981</v>
      </c>
      <c r="V100" s="68">
        <f t="shared" si="39"/>
        <v>86.937759</v>
      </c>
      <c r="W100" s="68">
        <f t="shared" si="39"/>
        <v>212.320385448</v>
      </c>
      <c r="X100" s="68">
        <f t="shared" si="39"/>
        <v>4.7384659999999998</v>
      </c>
      <c r="Y100" s="68">
        <f t="shared" si="39"/>
        <v>2145.0699879999997</v>
      </c>
      <c r="Z100" s="68">
        <f t="shared" si="39"/>
        <v>29553.128459</v>
      </c>
      <c r="AA100" s="68">
        <f t="shared" si="39"/>
        <v>20579.483049999999</v>
      </c>
      <c r="AB100" s="68">
        <f t="shared" si="39"/>
        <v>9063.5333549999996</v>
      </c>
      <c r="AC100" s="68">
        <f t="shared" si="39"/>
        <v>187.8</v>
      </c>
      <c r="AD100" s="68">
        <f t="shared" si="39"/>
        <v>917.93301000000008</v>
      </c>
      <c r="AE100" s="68">
        <f t="shared" si="39"/>
        <v>2214.3370340000001</v>
      </c>
      <c r="AF100" s="68">
        <f t="shared" si="39"/>
        <v>7.424588</v>
      </c>
      <c r="AG100" s="68">
        <f t="shared" si="39"/>
        <v>65878.452099678005</v>
      </c>
      <c r="AH100" s="70">
        <f t="shared" si="37"/>
        <v>49.053894685507352</v>
      </c>
      <c r="AI100" s="70">
        <f t="shared" si="34"/>
        <v>100</v>
      </c>
    </row>
    <row r="101" spans="1:35" s="49" customFormat="1" ht="15" customHeight="1">
      <c r="A101" s="142" t="s">
        <v>73</v>
      </c>
      <c r="B101" s="46" t="s">
        <v>55</v>
      </c>
      <c r="C101" s="47">
        <f>人保!B11</f>
        <v>992.3</v>
      </c>
      <c r="D101" s="47">
        <f>人保!C11</f>
        <v>117</v>
      </c>
      <c r="E101" s="47">
        <f>人保!D11</f>
        <v>675.2</v>
      </c>
      <c r="F101" s="47">
        <f>人保!E11</f>
        <v>311.3</v>
      </c>
      <c r="G101" s="47">
        <f>人保!F11</f>
        <v>1977.7</v>
      </c>
      <c r="H101" s="47">
        <f>人保!G11</f>
        <v>19994.7</v>
      </c>
      <c r="I101" s="47">
        <f>人保!H11</f>
        <v>7162.1</v>
      </c>
      <c r="J101" s="47">
        <f>人保!I11</f>
        <v>10004.700000000001</v>
      </c>
      <c r="K101" s="47">
        <f>人保!J11</f>
        <v>90.9</v>
      </c>
      <c r="L101" s="47">
        <f>人保!K11</f>
        <v>405</v>
      </c>
      <c r="M101" s="47">
        <f>人保!L11</f>
        <v>495.3</v>
      </c>
      <c r="N101" s="47">
        <f>人保!M11</f>
        <v>0</v>
      </c>
      <c r="O101" s="47">
        <f>SUM(C101:N101)</f>
        <v>42226.200000000004</v>
      </c>
      <c r="P101" s="47">
        <f>人保!AD11</f>
        <v>9960.2000000000007</v>
      </c>
      <c r="Q101" s="55">
        <f>人保!O11</f>
        <v>11.04</v>
      </c>
      <c r="R101" s="55">
        <f>O101*100/$O$121</f>
        <v>27.310685055489287</v>
      </c>
      <c r="S101" s="142" t="s">
        <v>73</v>
      </c>
      <c r="T101" s="46" t="s">
        <v>55</v>
      </c>
      <c r="U101" s="47">
        <f>人保!P11</f>
        <v>2078.5</v>
      </c>
      <c r="V101" s="47">
        <f>人保!Q11</f>
        <v>17.5</v>
      </c>
      <c r="W101" s="47">
        <f>人保!R11</f>
        <v>89.9</v>
      </c>
      <c r="X101" s="47">
        <f>人保!S11</f>
        <v>92.6</v>
      </c>
      <c r="Y101" s="47">
        <f>人保!T11</f>
        <v>618.4</v>
      </c>
      <c r="Z101" s="47">
        <f>人保!U11</f>
        <v>6988.3</v>
      </c>
      <c r="AA101" s="47">
        <f>人保!V11</f>
        <v>5964.1</v>
      </c>
      <c r="AB101" s="47">
        <f>人保!W11</f>
        <v>4707</v>
      </c>
      <c r="AC101" s="47">
        <f>人保!X11</f>
        <v>25.1</v>
      </c>
      <c r="AD101" s="47">
        <f>人保!Y11</f>
        <v>52.6</v>
      </c>
      <c r="AE101" s="47">
        <f>人保!Z11</f>
        <v>291</v>
      </c>
      <c r="AF101" s="47">
        <f>人保!AA11</f>
        <v>0</v>
      </c>
      <c r="AG101" s="40">
        <f t="shared" si="28"/>
        <v>20925</v>
      </c>
      <c r="AH101" s="48">
        <f t="shared" ref="AH101:AH121" si="40">AG101*100/O101</f>
        <v>49.55454196683575</v>
      </c>
      <c r="AI101" s="55">
        <f t="shared" ref="AI101:AI121" si="41">AG101*100/$AG$121</f>
        <v>25.130009721625335</v>
      </c>
    </row>
    <row r="102" spans="1:35" s="49" customFormat="1" ht="14.25" customHeight="1">
      <c r="A102" s="142"/>
      <c r="B102" s="46" t="s">
        <v>56</v>
      </c>
      <c r="C102" s="52">
        <f>平安!B11</f>
        <v>403.51049599999999</v>
      </c>
      <c r="D102" s="52">
        <f>平安!C11</f>
        <v>25.942879000000001</v>
      </c>
      <c r="E102" s="52">
        <f>平安!D11</f>
        <v>15.560107</v>
      </c>
      <c r="F102" s="52">
        <f>平安!E11</f>
        <v>139.258644</v>
      </c>
      <c r="G102" s="52">
        <f>平安!F11</f>
        <v>608.35694000000001</v>
      </c>
      <c r="H102" s="52">
        <f>平安!G11</f>
        <v>21659.050639000001</v>
      </c>
      <c r="I102" s="52">
        <f>平安!H11</f>
        <v>7206.5401670000001</v>
      </c>
      <c r="J102" s="52">
        <f>平安!I11</f>
        <v>609.83824000000004</v>
      </c>
      <c r="K102" s="52">
        <f>平安!J11</f>
        <v>0</v>
      </c>
      <c r="L102" s="52">
        <f>平安!K11</f>
        <v>579.87357499999996</v>
      </c>
      <c r="M102" s="52">
        <f>平安!L11</f>
        <v>54.909655000000008</v>
      </c>
      <c r="N102" s="52">
        <f>平安!M11</f>
        <v>7.79</v>
      </c>
      <c r="O102" s="47">
        <f t="shared" ref="O102:O115" si="42">SUM(C102:N102)</f>
        <v>31310.631342000004</v>
      </c>
      <c r="P102" s="47">
        <f>平安!AD11</f>
        <v>14702.583086000001</v>
      </c>
      <c r="Q102" s="53">
        <f>平安!O11</f>
        <v>23.811607260524937</v>
      </c>
      <c r="R102" s="55">
        <f t="shared" ref="R102:R121" si="43">O102*100/$O$121</f>
        <v>20.250810905785837</v>
      </c>
      <c r="S102" s="142"/>
      <c r="T102" s="46" t="s">
        <v>56</v>
      </c>
      <c r="U102" s="52">
        <f>平安!P11</f>
        <v>87.056779000000006</v>
      </c>
      <c r="V102" s="52">
        <f>平安!Q11</f>
        <v>7.2154630000000006</v>
      </c>
      <c r="W102" s="52">
        <f>平安!R11</f>
        <v>8.1579499999999996</v>
      </c>
      <c r="X102" s="52">
        <f>平安!S11</f>
        <v>35.759596000000002</v>
      </c>
      <c r="Y102" s="52">
        <f>平安!T11</f>
        <v>407.45536099999998</v>
      </c>
      <c r="Z102" s="52">
        <f>平安!U11</f>
        <v>9716.7628020000011</v>
      </c>
      <c r="AA102" s="52">
        <f>平安!V11</f>
        <v>6385.9127979999994</v>
      </c>
      <c r="AB102" s="52">
        <f>平安!W11</f>
        <v>190.85599999999999</v>
      </c>
      <c r="AC102" s="52">
        <f>平安!X11</f>
        <v>0</v>
      </c>
      <c r="AD102" s="52">
        <f>平安!Y11</f>
        <v>99.895750000000007</v>
      </c>
      <c r="AE102" s="52">
        <f>平安!Z11</f>
        <v>33.514440999999998</v>
      </c>
      <c r="AF102" s="52">
        <f>平安!AA11</f>
        <v>3.730143</v>
      </c>
      <c r="AG102" s="40">
        <f t="shared" si="28"/>
        <v>16976.317082999998</v>
      </c>
      <c r="AH102" s="48">
        <f t="shared" si="40"/>
        <v>54.219018765769846</v>
      </c>
      <c r="AI102" s="55">
        <f t="shared" si="41"/>
        <v>20.387814257260892</v>
      </c>
    </row>
    <row r="103" spans="1:35" s="49" customFormat="1" ht="13.5" customHeight="1">
      <c r="A103" s="142"/>
      <c r="B103" s="61" t="s">
        <v>57</v>
      </c>
      <c r="C103" s="62">
        <f>太平洋!B11</f>
        <v>721.63876706162887</v>
      </c>
      <c r="D103" s="62">
        <f>太平洋!C11</f>
        <v>14.836691</v>
      </c>
      <c r="E103" s="62">
        <f>太平洋!D11</f>
        <v>83.702288499999995</v>
      </c>
      <c r="F103" s="62">
        <f>太平洋!E11</f>
        <v>65.50886899999999</v>
      </c>
      <c r="G103" s="62">
        <f>太平洋!F11</f>
        <v>879.16954600000042</v>
      </c>
      <c r="H103" s="62">
        <f>太平洋!G11</f>
        <v>9270.819555000011</v>
      </c>
      <c r="I103" s="62">
        <f>太平洋!H11</f>
        <v>3744.907886</v>
      </c>
      <c r="J103" s="62">
        <f>太平洋!I11</f>
        <v>1777.6959780000002</v>
      </c>
      <c r="K103" s="62">
        <f>太平洋!J11</f>
        <v>12.039263999999999</v>
      </c>
      <c r="L103" s="62">
        <f>太平洋!K11</f>
        <v>513.70618799999988</v>
      </c>
      <c r="M103" s="62">
        <f>太平洋!L11</f>
        <v>169.56179999999995</v>
      </c>
      <c r="N103" s="62">
        <f>太平洋!M11</f>
        <v>173.68764999999999</v>
      </c>
      <c r="O103" s="66">
        <f t="shared" si="42"/>
        <v>17427.274482561639</v>
      </c>
      <c r="P103" s="66">
        <f>太平洋!AD11</f>
        <v>5651.8195939999996</v>
      </c>
      <c r="Q103" s="65">
        <f>太平洋!O11</f>
        <v>16.746129588378157</v>
      </c>
      <c r="R103" s="67">
        <f t="shared" si="43"/>
        <v>11.271457170401455</v>
      </c>
      <c r="S103" s="142"/>
      <c r="T103" s="61" t="s">
        <v>57</v>
      </c>
      <c r="U103" s="62">
        <f>太平洋!P11</f>
        <v>246.29237699999999</v>
      </c>
      <c r="V103" s="62">
        <f>太平洋!Q11</f>
        <v>7.337866</v>
      </c>
      <c r="W103" s="62">
        <f>太平洋!R11</f>
        <v>127.15746888000001</v>
      </c>
      <c r="X103" s="62">
        <f>太平洋!S11</f>
        <v>37.017330000000001</v>
      </c>
      <c r="Y103" s="62">
        <f>太平洋!T11</f>
        <v>351.31118800000002</v>
      </c>
      <c r="Z103" s="62">
        <f>太平洋!U11</f>
        <v>3529.4325299999996</v>
      </c>
      <c r="AA103" s="62">
        <f>太平洋!V11</f>
        <v>2878.1623089999998</v>
      </c>
      <c r="AB103" s="62">
        <f>太平洋!W11</f>
        <v>832.39316299999996</v>
      </c>
      <c r="AC103" s="62">
        <f>太平洋!X11</f>
        <v>0</v>
      </c>
      <c r="AD103" s="62">
        <f>太平洋!Y11</f>
        <v>81.805293999999989</v>
      </c>
      <c r="AE103" s="62">
        <f>太平洋!Z11</f>
        <v>70.243787000000012</v>
      </c>
      <c r="AF103" s="62">
        <f>太平洋!AA11</f>
        <v>107.28838999999999</v>
      </c>
      <c r="AG103" s="63">
        <f t="shared" si="28"/>
        <v>8268.441702879998</v>
      </c>
      <c r="AH103" s="64">
        <f t="shared" si="40"/>
        <v>47.445409270128266</v>
      </c>
      <c r="AI103" s="67">
        <f t="shared" si="41"/>
        <v>9.9300368160605341</v>
      </c>
    </row>
    <row r="104" spans="1:35" s="49" customFormat="1" ht="15" customHeight="1">
      <c r="A104" s="142"/>
      <c r="B104" s="46" t="s">
        <v>58</v>
      </c>
      <c r="C104" s="50">
        <f>华安!B11</f>
        <v>26.6</v>
      </c>
      <c r="D104" s="50">
        <f>华安!C11</f>
        <v>0</v>
      </c>
      <c r="E104" s="50">
        <f>华安!D11</f>
        <v>49.9</v>
      </c>
      <c r="F104" s="50">
        <f>华安!E11</f>
        <v>1.7</v>
      </c>
      <c r="G104" s="50">
        <f>华安!F11</f>
        <v>0.9</v>
      </c>
      <c r="H104" s="50">
        <f>华安!G11</f>
        <v>588.20000000000005</v>
      </c>
      <c r="I104" s="50">
        <f>华安!H11</f>
        <v>311</v>
      </c>
      <c r="J104" s="50">
        <f>华安!I11</f>
        <v>0</v>
      </c>
      <c r="K104" s="50">
        <f>华安!J11</f>
        <v>0</v>
      </c>
      <c r="L104" s="50">
        <f>华安!K11</f>
        <v>44.1</v>
      </c>
      <c r="M104" s="50">
        <f>华安!L11</f>
        <v>0</v>
      </c>
      <c r="N104" s="50">
        <f>华安!M11</f>
        <v>0.1</v>
      </c>
      <c r="O104" s="47">
        <f t="shared" si="42"/>
        <v>1022.5000000000001</v>
      </c>
      <c r="P104" s="47">
        <f>华安!AD11</f>
        <v>121</v>
      </c>
      <c r="Q104" s="51">
        <f>华安!O11</f>
        <v>-9.4010278220804544</v>
      </c>
      <c r="R104" s="55">
        <f t="shared" si="43"/>
        <v>0.66132343116922188</v>
      </c>
      <c r="S104" s="142"/>
      <c r="T104" s="46" t="s">
        <v>58</v>
      </c>
      <c r="U104" s="50">
        <f>华安!P11</f>
        <v>2.4</v>
      </c>
      <c r="V104" s="50">
        <f>华安!Q11</f>
        <v>0</v>
      </c>
      <c r="W104" s="50">
        <f>华安!R11</f>
        <v>0</v>
      </c>
      <c r="X104" s="50">
        <f>华安!S11</f>
        <v>1.1000000000000001</v>
      </c>
      <c r="Y104" s="50">
        <f>华安!T11</f>
        <v>0</v>
      </c>
      <c r="Z104" s="50">
        <f>华安!U11</f>
        <v>298.60983540000001</v>
      </c>
      <c r="AA104" s="50">
        <f>华安!V11</f>
        <v>358.67322359999997</v>
      </c>
      <c r="AB104" s="50">
        <f>华安!W11</f>
        <v>0</v>
      </c>
      <c r="AC104" s="50">
        <f>华安!X11</f>
        <v>0</v>
      </c>
      <c r="AD104" s="50">
        <f>华安!Y11</f>
        <v>5.6</v>
      </c>
      <c r="AE104" s="50">
        <f>华安!Z11</f>
        <v>0</v>
      </c>
      <c r="AF104" s="50">
        <f>华安!AA11</f>
        <v>0</v>
      </c>
      <c r="AG104" s="40">
        <f t="shared" si="28"/>
        <v>666.383059</v>
      </c>
      <c r="AH104" s="48">
        <f t="shared" si="40"/>
        <v>65.171937310513442</v>
      </c>
      <c r="AI104" s="55">
        <f t="shared" si="41"/>
        <v>0.80029690566291189</v>
      </c>
    </row>
    <row r="105" spans="1:35" s="49" customFormat="1" ht="15" customHeight="1">
      <c r="A105" s="142"/>
      <c r="B105" s="46" t="s">
        <v>60</v>
      </c>
      <c r="C105" s="50">
        <f>太平!B11</f>
        <v>148.44632200000001</v>
      </c>
      <c r="D105" s="50">
        <f>太平!C11</f>
        <v>0.29599999999999999</v>
      </c>
      <c r="E105" s="50">
        <f>太平!D11</f>
        <v>33.181944000000001</v>
      </c>
      <c r="F105" s="50">
        <f>太平!E11</f>
        <v>285.57519400000001</v>
      </c>
      <c r="G105" s="50">
        <f>太平!F11</f>
        <v>48.431148</v>
      </c>
      <c r="H105" s="50">
        <f>太平!G11</f>
        <v>959.88473999999997</v>
      </c>
      <c r="I105" s="50">
        <f>太平!H11</f>
        <v>271.85943600000002</v>
      </c>
      <c r="J105" s="50">
        <f>太平!I11</f>
        <v>0</v>
      </c>
      <c r="K105" s="50">
        <f>太平!J11</f>
        <v>0</v>
      </c>
      <c r="L105" s="50">
        <f>太平!K11</f>
        <v>47.081699999999998</v>
      </c>
      <c r="M105" s="50">
        <f>太平!L11</f>
        <v>2E-3</v>
      </c>
      <c r="N105" s="50">
        <f>太平!M11</f>
        <v>0</v>
      </c>
      <c r="O105" s="47">
        <f t="shared" si="42"/>
        <v>1794.758484</v>
      </c>
      <c r="P105" s="47">
        <f>太平!AD11</f>
        <v>382.06737800000002</v>
      </c>
      <c r="Q105" s="51">
        <f>太平!O11</f>
        <v>7.3179452484788521E-2</v>
      </c>
      <c r="R105" s="55">
        <f t="shared" si="43"/>
        <v>1.1607978863168222</v>
      </c>
      <c r="S105" s="142"/>
      <c r="T105" s="46" t="s">
        <v>60</v>
      </c>
      <c r="U105" s="50">
        <f>太平!P11</f>
        <v>153.88326799999999</v>
      </c>
      <c r="V105" s="50">
        <f>太平!Q11</f>
        <v>9.8000000000000004E-2</v>
      </c>
      <c r="W105" s="50">
        <f>太平!R11</f>
        <v>0</v>
      </c>
      <c r="X105" s="50">
        <f>太平!S11</f>
        <v>0.75990899999999995</v>
      </c>
      <c r="Y105" s="50">
        <f>太平!T11</f>
        <v>66.161777999999998</v>
      </c>
      <c r="Z105" s="50">
        <f>太平!U11</f>
        <v>485.62384800000001</v>
      </c>
      <c r="AA105" s="50">
        <f>太平!V11</f>
        <v>260.73941400000001</v>
      </c>
      <c r="AB105" s="50">
        <f>太平!W11</f>
        <v>0</v>
      </c>
      <c r="AC105" s="50">
        <f>太平!X11</f>
        <v>0</v>
      </c>
      <c r="AD105" s="50">
        <f>太平!Y11</f>
        <v>13.825257999999998</v>
      </c>
      <c r="AE105" s="50">
        <f>太平!Z11</f>
        <v>16.794464999999999</v>
      </c>
      <c r="AF105" s="50">
        <f>太平!AA11</f>
        <v>0</v>
      </c>
      <c r="AG105" s="40">
        <f t="shared" si="28"/>
        <v>997.88593999999989</v>
      </c>
      <c r="AH105" s="48">
        <f t="shared" si="40"/>
        <v>55.600012419275451</v>
      </c>
      <c r="AI105" s="55">
        <f t="shared" si="41"/>
        <v>1.1984173655088761</v>
      </c>
    </row>
    <row r="106" spans="1:35" s="49" customFormat="1" ht="13.5" customHeight="1">
      <c r="A106" s="142"/>
      <c r="B106" s="61" t="s">
        <v>59</v>
      </c>
      <c r="C106" s="66">
        <f>天安!B11</f>
        <v>5.2961999999999998</v>
      </c>
      <c r="D106" s="66">
        <f>天安!C11</f>
        <v>6.6448790000000004</v>
      </c>
      <c r="E106" s="66">
        <f>天安!D11</f>
        <v>0</v>
      </c>
      <c r="F106" s="66">
        <f>天安!E11</f>
        <v>19.112850000000002</v>
      </c>
      <c r="G106" s="66">
        <f>天安!F11</f>
        <v>16.562125000000002</v>
      </c>
      <c r="H106" s="66">
        <f>天安!G11</f>
        <v>1013.3029629999999</v>
      </c>
      <c r="I106" s="66">
        <f>天安!H11</f>
        <v>332.191554</v>
      </c>
      <c r="J106" s="66">
        <f>天安!I11</f>
        <v>0</v>
      </c>
      <c r="K106" s="66">
        <f>天安!J11</f>
        <v>0</v>
      </c>
      <c r="L106" s="66">
        <f>天安!K11</f>
        <v>143.284243</v>
      </c>
      <c r="M106" s="66">
        <f>天安!L11</f>
        <v>0</v>
      </c>
      <c r="N106" s="66">
        <f>天安!M11</f>
        <v>0</v>
      </c>
      <c r="O106" s="66">
        <f t="shared" si="42"/>
        <v>1536.394814</v>
      </c>
      <c r="P106" s="66">
        <f>天安!AD11</f>
        <v>458.11224599999997</v>
      </c>
      <c r="Q106" s="67">
        <f>天安!O11</f>
        <v>8.60639946537421</v>
      </c>
      <c r="R106" s="67">
        <f t="shared" si="43"/>
        <v>0.9936957359658467</v>
      </c>
      <c r="S106" s="142"/>
      <c r="T106" s="61" t="s">
        <v>59</v>
      </c>
      <c r="U106" s="66">
        <f>天安!P11</f>
        <v>0.45660000000000001</v>
      </c>
      <c r="V106" s="66">
        <f>天安!Q11</f>
        <v>0.78</v>
      </c>
      <c r="W106" s="66">
        <f>天安!R11</f>
        <v>0</v>
      </c>
      <c r="X106" s="66">
        <f>天安!S11</f>
        <v>0</v>
      </c>
      <c r="Y106" s="66">
        <f>天安!T11</f>
        <v>20.827854000000002</v>
      </c>
      <c r="Z106" s="66">
        <f>天安!U11</f>
        <v>440.87979900000005</v>
      </c>
      <c r="AA106" s="66">
        <f>天安!V11</f>
        <v>353.450581</v>
      </c>
      <c r="AB106" s="66">
        <f>天安!W11</f>
        <v>0</v>
      </c>
      <c r="AC106" s="66">
        <f>天安!X11</f>
        <v>0</v>
      </c>
      <c r="AD106" s="66">
        <f>天安!Y11</f>
        <v>17.315468999999997</v>
      </c>
      <c r="AE106" s="66">
        <f>天安!Z11</f>
        <v>0</v>
      </c>
      <c r="AF106" s="66">
        <f>天安!AA11</f>
        <v>0</v>
      </c>
      <c r="AG106" s="63">
        <f t="shared" si="28"/>
        <v>833.71030300000007</v>
      </c>
      <c r="AH106" s="64">
        <f t="shared" si="40"/>
        <v>54.2640664628018</v>
      </c>
      <c r="AI106" s="67">
        <f t="shared" si="41"/>
        <v>1.0012496066623278</v>
      </c>
    </row>
    <row r="107" spans="1:35" s="49" customFormat="1" ht="15" customHeight="1">
      <c r="A107" s="142"/>
      <c r="B107" s="46" t="s">
        <v>61</v>
      </c>
      <c r="C107" s="47">
        <f>大地!B11</f>
        <v>104.066451</v>
      </c>
      <c r="D107" s="47">
        <f>大地!C11</f>
        <v>20.981334</v>
      </c>
      <c r="E107" s="47">
        <f>大地!D11</f>
        <v>15.181324999999999</v>
      </c>
      <c r="F107" s="47">
        <f>大地!E11</f>
        <v>26.767440000000001</v>
      </c>
      <c r="G107" s="47">
        <f>大地!F11</f>
        <v>173.31967900000001</v>
      </c>
      <c r="H107" s="47">
        <f>大地!G11</f>
        <v>3821.1171219999997</v>
      </c>
      <c r="I107" s="47">
        <f>大地!H11</f>
        <v>1280.88652</v>
      </c>
      <c r="J107" s="47">
        <f>大地!I11</f>
        <v>0</v>
      </c>
      <c r="K107" s="47">
        <f>大地!J11</f>
        <v>0.39999899999999999</v>
      </c>
      <c r="L107" s="47">
        <f>大地!K11</f>
        <v>400.15263900000002</v>
      </c>
      <c r="M107" s="47">
        <f>大地!L11</f>
        <v>37.285556</v>
      </c>
      <c r="N107" s="47">
        <f>大地!M11</f>
        <v>225.34180499999999</v>
      </c>
      <c r="O107" s="47">
        <f t="shared" si="42"/>
        <v>6105.4998699999996</v>
      </c>
      <c r="P107" s="47">
        <f>大地!AD11</f>
        <v>3273.2765900000004</v>
      </c>
      <c r="Q107" s="55">
        <f>大地!O11</f>
        <v>31.793065566675711</v>
      </c>
      <c r="R107" s="55">
        <f t="shared" si="43"/>
        <v>3.9488607560211615</v>
      </c>
      <c r="S107" s="142"/>
      <c r="T107" s="46" t="s">
        <v>61</v>
      </c>
      <c r="U107" s="47">
        <f>大地!P11</f>
        <v>26.048289</v>
      </c>
      <c r="V107" s="47">
        <f>大地!Q11</f>
        <v>11.602808</v>
      </c>
      <c r="W107" s="47">
        <f>大地!R11</f>
        <v>6.004378</v>
      </c>
      <c r="X107" s="47">
        <f>大地!S11</f>
        <v>4.7329360000000005</v>
      </c>
      <c r="Y107" s="47">
        <f>大地!T11</f>
        <v>38.861302000000002</v>
      </c>
      <c r="Z107" s="47">
        <f>大地!U11</f>
        <v>1626.3116969999999</v>
      </c>
      <c r="AA107" s="47">
        <f>大地!V11</f>
        <v>1150.393812</v>
      </c>
      <c r="AB107" s="47">
        <f>大地!W11</f>
        <v>0</v>
      </c>
      <c r="AC107" s="47">
        <f>大地!X11</f>
        <v>0</v>
      </c>
      <c r="AD107" s="47">
        <f>大地!Y11</f>
        <v>151.50031200000001</v>
      </c>
      <c r="AE107" s="47">
        <f>大地!Z11</f>
        <v>31.618453000000002</v>
      </c>
      <c r="AF107" s="47">
        <f>大地!AA11</f>
        <v>39.908526000000002</v>
      </c>
      <c r="AG107" s="40">
        <f t="shared" si="28"/>
        <v>3086.9825129999999</v>
      </c>
      <c r="AH107" s="48">
        <f t="shared" si="40"/>
        <v>50.560684280220947</v>
      </c>
      <c r="AI107" s="55">
        <f t="shared" si="41"/>
        <v>3.7073309707133766</v>
      </c>
    </row>
    <row r="108" spans="1:35" s="49" customFormat="1" ht="15" customHeight="1">
      <c r="A108" s="142"/>
      <c r="B108" s="46" t="s">
        <v>181</v>
      </c>
      <c r="C108" s="47">
        <f>中华联合!B11</f>
        <v>158.122142</v>
      </c>
      <c r="D108" s="47">
        <f>中华联合!C11</f>
        <v>13.746444</v>
      </c>
      <c r="E108" s="47">
        <f>中华联合!D11</f>
        <v>41.315528</v>
      </c>
      <c r="F108" s="47">
        <f>中华联合!E11</f>
        <v>5.6434329999999999</v>
      </c>
      <c r="G108" s="47">
        <f>中华联合!F11</f>
        <v>484.27253200000001</v>
      </c>
      <c r="H108" s="47">
        <f>中华联合!G11</f>
        <v>7563.0111219999999</v>
      </c>
      <c r="I108" s="47">
        <f>中华联合!H11</f>
        <v>3649.7651609999998</v>
      </c>
      <c r="J108" s="47">
        <f>中华联合!I11</f>
        <v>10614.718859999999</v>
      </c>
      <c r="K108" s="47">
        <f>中华联合!J11</f>
        <v>0</v>
      </c>
      <c r="L108" s="47">
        <f>中华联合!K11</f>
        <v>1046.2472760000001</v>
      </c>
      <c r="M108" s="47">
        <f>中华联合!L11</f>
        <v>1806.2217510000003</v>
      </c>
      <c r="N108" s="47">
        <f>中华联合!M11</f>
        <v>73.298918999999998</v>
      </c>
      <c r="O108" s="47">
        <f t="shared" si="42"/>
        <v>25456.363168</v>
      </c>
      <c r="P108" s="47">
        <f>中华联合!AD11</f>
        <v>3787.1448840000003</v>
      </c>
      <c r="Q108" s="55">
        <f>中华联合!O11</f>
        <v>8.7598234354949298</v>
      </c>
      <c r="R108" s="55">
        <f t="shared" si="43"/>
        <v>16.464439545576099</v>
      </c>
      <c r="S108" s="142"/>
      <c r="T108" s="46" t="s">
        <v>181</v>
      </c>
      <c r="U108" s="47">
        <f>中华联合!P11</f>
        <v>24.533424</v>
      </c>
      <c r="V108" s="47">
        <f>中华联合!Q11</f>
        <v>0</v>
      </c>
      <c r="W108" s="47">
        <f>中华联合!R11</f>
        <v>54.808180000000007</v>
      </c>
      <c r="X108" s="47">
        <f>中华联合!S11</f>
        <v>0</v>
      </c>
      <c r="Y108" s="47">
        <f>中华联合!T11</f>
        <v>208.321135</v>
      </c>
      <c r="Z108" s="47">
        <f>中华联合!U11</f>
        <v>3520.2124950000002</v>
      </c>
      <c r="AA108" s="47">
        <f>中华联合!V11</f>
        <v>3378.7758840000001</v>
      </c>
      <c r="AB108" s="47">
        <f>中华联合!W11</f>
        <v>8259.8546530000003</v>
      </c>
      <c r="AC108" s="47">
        <f>中华联合!X11</f>
        <v>0</v>
      </c>
      <c r="AD108" s="47">
        <f>中华联合!Y11</f>
        <v>460.06784000000005</v>
      </c>
      <c r="AE108" s="47">
        <f>中华联合!Z11</f>
        <v>551.10447699999997</v>
      </c>
      <c r="AF108" s="47">
        <f>中华联合!AA11</f>
        <v>0</v>
      </c>
      <c r="AG108" s="40">
        <f t="shared" si="28"/>
        <v>16457.678088000001</v>
      </c>
      <c r="AH108" s="48">
        <f t="shared" si="40"/>
        <v>64.650547210483609</v>
      </c>
      <c r="AI108" s="55">
        <f t="shared" si="41"/>
        <v>19.764951510003357</v>
      </c>
    </row>
    <row r="109" spans="1:35" s="49" customFormat="1" ht="15" customHeight="1">
      <c r="A109" s="142"/>
      <c r="B109" s="61" t="s">
        <v>63</v>
      </c>
      <c r="C109" s="66">
        <f>安邦!B11</f>
        <v>21.132021999999999</v>
      </c>
      <c r="D109" s="66">
        <f>安邦!C11</f>
        <v>0</v>
      </c>
      <c r="E109" s="66">
        <f>安邦!D11</f>
        <v>0</v>
      </c>
      <c r="F109" s="66">
        <f>安邦!E11</f>
        <v>0</v>
      </c>
      <c r="G109" s="66">
        <f>安邦!F11</f>
        <v>39.121225000000003</v>
      </c>
      <c r="H109" s="66">
        <f>安邦!G11</f>
        <v>1386.372742</v>
      </c>
      <c r="I109" s="66">
        <f>安邦!H11</f>
        <v>477.299645</v>
      </c>
      <c r="J109" s="66">
        <f>安邦!I11</f>
        <v>0</v>
      </c>
      <c r="K109" s="66">
        <f>安邦!J11</f>
        <v>10.604827</v>
      </c>
      <c r="L109" s="66">
        <f>安邦!K11</f>
        <v>5.0350260000000002</v>
      </c>
      <c r="M109" s="66">
        <f>安邦!L11</f>
        <v>0</v>
      </c>
      <c r="N109" s="66">
        <f>安邦!M11</f>
        <v>33.369999999999997</v>
      </c>
      <c r="O109" s="66">
        <f t="shared" si="42"/>
        <v>1972.9354870000002</v>
      </c>
      <c r="P109" s="66">
        <f>安邦!AD11</f>
        <v>52.828881000000003</v>
      </c>
      <c r="Q109" s="67">
        <f>安邦!O11</f>
        <v>-18.66</v>
      </c>
      <c r="R109" s="67">
        <f t="shared" si="43"/>
        <v>1.2760376193040193</v>
      </c>
      <c r="S109" s="142"/>
      <c r="T109" s="61" t="s">
        <v>63</v>
      </c>
      <c r="U109" s="66">
        <f>安邦!P11</f>
        <v>0</v>
      </c>
      <c r="V109" s="66">
        <f>安邦!Q11</f>
        <v>0</v>
      </c>
      <c r="W109" s="66">
        <f>安邦!R11</f>
        <v>0</v>
      </c>
      <c r="X109" s="66">
        <f>安邦!S11</f>
        <v>0</v>
      </c>
      <c r="Y109" s="66">
        <f>安邦!T11</f>
        <v>0</v>
      </c>
      <c r="Z109" s="66">
        <f>安邦!U11</f>
        <v>780.11323400000003</v>
      </c>
      <c r="AA109" s="66">
        <f>安邦!V11</f>
        <v>593.72124299999996</v>
      </c>
      <c r="AB109" s="66">
        <f>安邦!W11</f>
        <v>0</v>
      </c>
      <c r="AC109" s="66">
        <f>安邦!X11</f>
        <v>0</v>
      </c>
      <c r="AD109" s="66">
        <f>安邦!Y11</f>
        <v>5.1124640000000001</v>
      </c>
      <c r="AE109" s="66">
        <f>安邦!Z11</f>
        <v>0</v>
      </c>
      <c r="AF109" s="66">
        <f>安邦!AA11</f>
        <v>12.038350000000001</v>
      </c>
      <c r="AG109" s="63">
        <f t="shared" si="28"/>
        <v>1390.985291</v>
      </c>
      <c r="AH109" s="64">
        <f t="shared" si="40"/>
        <v>70.503333746360852</v>
      </c>
      <c r="AI109" s="67">
        <f t="shared" si="41"/>
        <v>1.6705124915396818</v>
      </c>
    </row>
    <row r="110" spans="1:35" s="49" customFormat="1" ht="16.899999999999999" customHeight="1">
      <c r="A110" s="142"/>
      <c r="B110" s="46" t="s">
        <v>64</v>
      </c>
      <c r="C110" s="47">
        <f>阳光!B11</f>
        <v>13.30362</v>
      </c>
      <c r="D110" s="47">
        <f>阳光!C11</f>
        <v>7.0994149999999996</v>
      </c>
      <c r="E110" s="47">
        <f>阳光!D11</f>
        <v>0</v>
      </c>
      <c r="F110" s="47">
        <f>阳光!E11</f>
        <v>0.74</v>
      </c>
      <c r="G110" s="47">
        <f>阳光!F11</f>
        <v>95.729916000000003</v>
      </c>
      <c r="H110" s="47">
        <f>阳光!G11</f>
        <v>2438.084343</v>
      </c>
      <c r="I110" s="47">
        <f>阳光!H11</f>
        <v>875.02630599999986</v>
      </c>
      <c r="J110" s="47">
        <f>阳光!I11</f>
        <v>0</v>
      </c>
      <c r="K110" s="47">
        <f>阳光!J11</f>
        <v>0</v>
      </c>
      <c r="L110" s="47">
        <f>阳光!K11</f>
        <v>70.114327000000003</v>
      </c>
      <c r="M110" s="47">
        <f>阳光!L11</f>
        <v>0</v>
      </c>
      <c r="N110" s="47">
        <f>阳光!M11</f>
        <v>11.134</v>
      </c>
      <c r="O110" s="47">
        <f t="shared" si="42"/>
        <v>3511.2319269999998</v>
      </c>
      <c r="P110" s="47">
        <f>阳光!AD11</f>
        <v>2459.1325379999998</v>
      </c>
      <c r="Q110" s="55">
        <f>阳光!O11</f>
        <v>11.385729639103031</v>
      </c>
      <c r="R110" s="55">
        <f t="shared" si="43"/>
        <v>2.270963271975118</v>
      </c>
      <c r="S110" s="142"/>
      <c r="T110" s="46" t="s">
        <v>64</v>
      </c>
      <c r="U110" s="47">
        <f>阳光!P11</f>
        <v>0</v>
      </c>
      <c r="V110" s="47">
        <f>阳光!Q11</f>
        <v>0.2</v>
      </c>
      <c r="W110" s="47">
        <f>阳光!R11</f>
        <v>0</v>
      </c>
      <c r="X110" s="47">
        <f>阳光!S11</f>
        <v>0.56999999999999995</v>
      </c>
      <c r="Y110" s="47">
        <f>阳光!T11</f>
        <v>36.849224</v>
      </c>
      <c r="Z110" s="47">
        <f>阳光!U11</f>
        <v>1302.412468</v>
      </c>
      <c r="AA110" s="47">
        <f>阳光!V11</f>
        <v>887.95519300000001</v>
      </c>
      <c r="AB110" s="47">
        <f>阳光!W11</f>
        <v>0</v>
      </c>
      <c r="AC110" s="47">
        <f>阳光!X11</f>
        <v>0</v>
      </c>
      <c r="AD110" s="47">
        <f>阳光!Y11</f>
        <v>7.7771130000000008</v>
      </c>
      <c r="AE110" s="47">
        <f>阳光!Z11</f>
        <v>0</v>
      </c>
      <c r="AF110" s="47">
        <f>阳光!AA11</f>
        <v>9.0581220000000009</v>
      </c>
      <c r="AG110" s="40">
        <f t="shared" si="28"/>
        <v>2244.8221200000003</v>
      </c>
      <c r="AH110" s="48">
        <f t="shared" si="40"/>
        <v>63.932607320473373</v>
      </c>
      <c r="AI110" s="55">
        <f t="shared" si="41"/>
        <v>2.6959331755756084</v>
      </c>
    </row>
    <row r="111" spans="1:35" s="49" customFormat="1" ht="16.899999999999999" customHeight="1">
      <c r="A111" s="142"/>
      <c r="B111" s="46" t="s">
        <v>65</v>
      </c>
      <c r="C111" s="47">
        <f>国寿产险!B11</f>
        <v>166.65713300000002</v>
      </c>
      <c r="D111" s="47">
        <f>国寿产险!C11</f>
        <v>24.755873999999999</v>
      </c>
      <c r="E111" s="47">
        <f>国寿产险!D11</f>
        <v>424.38567999999998</v>
      </c>
      <c r="F111" s="47">
        <f>国寿产险!E11</f>
        <v>126.27491999999999</v>
      </c>
      <c r="G111" s="47">
        <f>国寿产险!F11</f>
        <v>114.480272</v>
      </c>
      <c r="H111" s="47">
        <f>国寿产险!G11</f>
        <v>8115.6605920000002</v>
      </c>
      <c r="I111" s="47">
        <f>国寿产险!H11</f>
        <v>2667.3713699999998</v>
      </c>
      <c r="J111" s="47">
        <f>国寿产险!I11</f>
        <v>505.84820000000002</v>
      </c>
      <c r="K111" s="47">
        <f>国寿产险!J11</f>
        <v>0</v>
      </c>
      <c r="L111" s="47">
        <f>国寿产险!K11</f>
        <v>428.95877899999999</v>
      </c>
      <c r="M111" s="47">
        <f>国寿产险!L11</f>
        <v>0</v>
      </c>
      <c r="N111" s="47">
        <f>国寿产险!M11</f>
        <v>28</v>
      </c>
      <c r="O111" s="47">
        <f t="shared" si="42"/>
        <v>12602.392820000001</v>
      </c>
      <c r="P111" s="47">
        <f>国寿产险!AD11</f>
        <v>4632.0888109999996</v>
      </c>
      <c r="Q111" s="55">
        <f>国寿产险!O11</f>
        <v>40.270000000000003</v>
      </c>
      <c r="R111" s="55">
        <f t="shared" si="43"/>
        <v>8.1508632378139527</v>
      </c>
      <c r="S111" s="142"/>
      <c r="T111" s="46" t="s">
        <v>65</v>
      </c>
      <c r="U111" s="47">
        <f>国寿产险!P11</f>
        <v>30.622040000000002</v>
      </c>
      <c r="V111" s="47">
        <f>国寿产险!Q11</f>
        <v>10.964472000000001</v>
      </c>
      <c r="W111" s="47">
        <f>国寿产险!R11</f>
        <v>41.988098000000001</v>
      </c>
      <c r="X111" s="47">
        <f>国寿产险!S11</f>
        <v>10.240789999999999</v>
      </c>
      <c r="Y111" s="47">
        <f>国寿产险!T11</f>
        <v>91.838860999999994</v>
      </c>
      <c r="Z111" s="47">
        <f>国寿产险!U11</f>
        <v>3297.0634150000001</v>
      </c>
      <c r="AA111" s="47">
        <f>国寿产险!V11</f>
        <v>2013.6651350000002</v>
      </c>
      <c r="AB111" s="47">
        <f>国寿产险!W11</f>
        <v>44.582535999999998</v>
      </c>
      <c r="AC111" s="47">
        <f>国寿产险!X11</f>
        <v>0</v>
      </c>
      <c r="AD111" s="47">
        <f>国寿产险!Y11</f>
        <v>92.633909000000003</v>
      </c>
      <c r="AE111" s="47">
        <f>国寿产险!Z11</f>
        <v>0</v>
      </c>
      <c r="AF111" s="47">
        <f>国寿产险!AA11</f>
        <v>2.6085000000000001E-2</v>
      </c>
      <c r="AG111" s="40">
        <f t="shared" si="28"/>
        <v>5633.6253410000008</v>
      </c>
      <c r="AH111" s="48">
        <f t="shared" si="40"/>
        <v>44.702822880266318</v>
      </c>
      <c r="AI111" s="55">
        <f t="shared" si="41"/>
        <v>6.7657376146869703</v>
      </c>
    </row>
    <row r="112" spans="1:35" s="49" customFormat="1" ht="15" customHeight="1">
      <c r="A112" s="142"/>
      <c r="B112" s="61" t="s">
        <v>66</v>
      </c>
      <c r="C112" s="66">
        <f>都邦!B11</f>
        <v>25.9</v>
      </c>
      <c r="D112" s="66">
        <f>都邦!C11</f>
        <v>0.14000000000000001</v>
      </c>
      <c r="E112" s="66">
        <f>都邦!D11</f>
        <v>0</v>
      </c>
      <c r="F112" s="66">
        <f>都邦!E11</f>
        <v>0</v>
      </c>
      <c r="G112" s="66">
        <f>都邦!F11</f>
        <v>4.21</v>
      </c>
      <c r="H112" s="66">
        <f>都邦!G11</f>
        <v>288.36</v>
      </c>
      <c r="I112" s="66">
        <f>都邦!H11</f>
        <v>86.64</v>
      </c>
      <c r="J112" s="66">
        <f>都邦!I11</f>
        <v>0</v>
      </c>
      <c r="K112" s="66">
        <f>都邦!J11</f>
        <v>0</v>
      </c>
      <c r="L112" s="66">
        <f>都邦!K11</f>
        <v>17.899999999999999</v>
      </c>
      <c r="M112" s="66">
        <f>都邦!L11</f>
        <v>6.29</v>
      </c>
      <c r="N112" s="66">
        <f>都邦!M11</f>
        <v>0</v>
      </c>
      <c r="O112" s="66">
        <f t="shared" si="42"/>
        <v>429.44</v>
      </c>
      <c r="P112" s="66">
        <f>都邦!AD11</f>
        <v>0</v>
      </c>
      <c r="Q112" s="67">
        <f>都邦!O11</f>
        <v>2.7171833141982402</v>
      </c>
      <c r="R112" s="67">
        <f t="shared" si="43"/>
        <v>0.2777493733802549</v>
      </c>
      <c r="S112" s="142"/>
      <c r="T112" s="61" t="s">
        <v>66</v>
      </c>
      <c r="U112" s="66">
        <f>都邦!P11</f>
        <v>6.2</v>
      </c>
      <c r="V112" s="66">
        <f>都邦!Q11</f>
        <v>0</v>
      </c>
      <c r="W112" s="66">
        <f>都邦!R11</f>
        <v>0</v>
      </c>
      <c r="X112" s="66">
        <f>都邦!S11</f>
        <v>0</v>
      </c>
      <c r="Y112" s="66">
        <f>都邦!T11</f>
        <v>0</v>
      </c>
      <c r="Z112" s="66">
        <f>都邦!U11</f>
        <v>180.2</v>
      </c>
      <c r="AA112" s="66">
        <f>都邦!V11</f>
        <v>113.23</v>
      </c>
      <c r="AB112" s="66">
        <f>都邦!W11</f>
        <v>0</v>
      </c>
      <c r="AC112" s="66">
        <f>都邦!X11</f>
        <v>0</v>
      </c>
      <c r="AD112" s="66">
        <f>都邦!Y11</f>
        <v>19.8</v>
      </c>
      <c r="AE112" s="66">
        <f>都邦!Z11</f>
        <v>1.06</v>
      </c>
      <c r="AF112" s="66">
        <f>都邦!AA11</f>
        <v>0</v>
      </c>
      <c r="AG112" s="63">
        <f t="shared" si="28"/>
        <v>320.49</v>
      </c>
      <c r="AH112" s="64">
        <f t="shared" si="40"/>
        <v>74.629750372578243</v>
      </c>
      <c r="AI112" s="67">
        <f t="shared" si="41"/>
        <v>0.38489447147831318</v>
      </c>
    </row>
    <row r="113" spans="1:35" s="49" customFormat="1" ht="13.5" customHeight="1">
      <c r="A113" s="142"/>
      <c r="B113" s="46" t="s">
        <v>92</v>
      </c>
      <c r="C113" s="47">
        <f>中银!B11</f>
        <v>32.056615999999998</v>
      </c>
      <c r="D113" s="47">
        <f>中银!C11</f>
        <v>39.668349999999997</v>
      </c>
      <c r="E113" s="47">
        <f>中银!D11</f>
        <v>69.89309200000001</v>
      </c>
      <c r="F113" s="47">
        <f>中银!E11</f>
        <v>0</v>
      </c>
      <c r="G113" s="47">
        <f>中银!F11</f>
        <v>34</v>
      </c>
      <c r="H113" s="47">
        <f>中银!G11</f>
        <v>207.28741600000001</v>
      </c>
      <c r="I113" s="47">
        <f>中银!H11</f>
        <v>56.681215000000002</v>
      </c>
      <c r="J113" s="47">
        <f>中银!I11</f>
        <v>0</v>
      </c>
      <c r="K113" s="47">
        <f>中银!J11</f>
        <v>9.8989519999999995</v>
      </c>
      <c r="L113" s="47">
        <f>中银!K11</f>
        <v>60.718468000000009</v>
      </c>
      <c r="M113" s="47">
        <f>中银!L11</f>
        <v>359.597714</v>
      </c>
      <c r="N113" s="47">
        <f>中银!M11</f>
        <v>0</v>
      </c>
      <c r="O113" s="47">
        <f t="shared" si="42"/>
        <v>869.80182300000001</v>
      </c>
      <c r="P113" s="47">
        <f>中银!AD11</f>
        <v>0</v>
      </c>
      <c r="Q113" s="55">
        <f>中银!O11</f>
        <v>-39.754608539759268</v>
      </c>
      <c r="R113" s="55">
        <f t="shared" si="43"/>
        <v>0.56256266603775473</v>
      </c>
      <c r="S113" s="142"/>
      <c r="T113" s="46" t="s">
        <v>92</v>
      </c>
      <c r="U113" s="47">
        <f>中银!P11</f>
        <v>16.208498000000002</v>
      </c>
      <c r="V113" s="47">
        <f>中银!Q11</f>
        <v>0.24944000000000002</v>
      </c>
      <c r="W113" s="47">
        <f>中银!R11</f>
        <v>0</v>
      </c>
      <c r="X113" s="47">
        <f>中银!S11</f>
        <v>120.442476</v>
      </c>
      <c r="Y113" s="47">
        <f>中银!T11</f>
        <v>0</v>
      </c>
      <c r="Z113" s="47">
        <f>中银!U11</f>
        <v>145.05694599999998</v>
      </c>
      <c r="AA113" s="47">
        <f>中银!V11</f>
        <v>105.45173999999999</v>
      </c>
      <c r="AB113" s="47">
        <f>中银!W11</f>
        <v>0</v>
      </c>
      <c r="AC113" s="47">
        <f>中银!X11</f>
        <v>0</v>
      </c>
      <c r="AD113" s="47">
        <f>中银!Y11</f>
        <v>143.29969100000002</v>
      </c>
      <c r="AE113" s="47">
        <f>中银!Z11</f>
        <v>259.65114900000003</v>
      </c>
      <c r="AF113" s="47">
        <f>中银!AA11</f>
        <v>0</v>
      </c>
      <c r="AG113" s="40">
        <f t="shared" si="28"/>
        <v>790.35994000000005</v>
      </c>
      <c r="AH113" s="48">
        <f>AG113*100/O113</f>
        <v>90.866668602050055</v>
      </c>
      <c r="AI113" s="55">
        <f>AG113*100/$AG$121</f>
        <v>0.94918771688330794</v>
      </c>
    </row>
    <row r="114" spans="1:35" s="49" customFormat="1" ht="13.5" customHeight="1">
      <c r="A114" s="142"/>
      <c r="B114" s="46" t="s">
        <v>68</v>
      </c>
      <c r="C114" s="47">
        <f>渤海!B11</f>
        <v>88.917061000000004</v>
      </c>
      <c r="D114" s="47">
        <f>渤海!C11</f>
        <v>26.279049000000001</v>
      </c>
      <c r="E114" s="47">
        <f>渤海!D11</f>
        <v>0</v>
      </c>
      <c r="F114" s="47">
        <f>渤海!E11</f>
        <v>0.03</v>
      </c>
      <c r="G114" s="47">
        <f>渤海!F11</f>
        <v>39.980959999999996</v>
      </c>
      <c r="H114" s="47">
        <f>渤海!G11</f>
        <v>625.26319699999999</v>
      </c>
      <c r="I114" s="47">
        <f>渤海!H11</f>
        <v>205.36551200000002</v>
      </c>
      <c r="J114" s="47">
        <f>渤海!I11</f>
        <v>0</v>
      </c>
      <c r="K114" s="47">
        <f>渤海!J11</f>
        <v>0</v>
      </c>
      <c r="L114" s="47">
        <f>渤海!K11</f>
        <v>40.531779999999998</v>
      </c>
      <c r="M114" s="47">
        <f>渤海!L11</f>
        <v>2.4255310000000003</v>
      </c>
      <c r="N114" s="47">
        <f>渤海!M11</f>
        <v>0</v>
      </c>
      <c r="O114" s="47">
        <f>SUM(C114:N114)</f>
        <v>1028.7930900000001</v>
      </c>
      <c r="P114" s="47">
        <f>渤海!AD11</f>
        <v>394.67</v>
      </c>
      <c r="Q114" s="55">
        <f>渤海!O11</f>
        <v>-1.24</v>
      </c>
      <c r="R114" s="55">
        <f t="shared" si="43"/>
        <v>0.66539361979656342</v>
      </c>
      <c r="S114" s="142"/>
      <c r="T114" s="46" t="s">
        <v>68</v>
      </c>
      <c r="U114" s="47">
        <f>渤海!P11</f>
        <v>0</v>
      </c>
      <c r="V114" s="47">
        <f>渤海!Q11</f>
        <v>0</v>
      </c>
      <c r="W114" s="47">
        <f>渤海!R11</f>
        <v>0</v>
      </c>
      <c r="X114" s="47">
        <f>渤海!S11</f>
        <v>0</v>
      </c>
      <c r="Y114" s="47">
        <f>渤海!T11</f>
        <v>0</v>
      </c>
      <c r="Z114" s="47">
        <f>渤海!U11</f>
        <v>346.00734399999999</v>
      </c>
      <c r="AA114" s="47">
        <f>渤海!V11</f>
        <v>226.75050299999998</v>
      </c>
      <c r="AB114" s="47">
        <f>渤海!W11</f>
        <v>0</v>
      </c>
      <c r="AC114" s="47">
        <f>渤海!X11</f>
        <v>0</v>
      </c>
      <c r="AD114" s="47">
        <f>渤海!Y11</f>
        <v>3.2201439999999999</v>
      </c>
      <c r="AE114" s="47">
        <f>渤海!Z11</f>
        <v>3.7678190000000003</v>
      </c>
      <c r="AF114" s="47">
        <f>渤海!AA11</f>
        <v>0</v>
      </c>
      <c r="AG114" s="40">
        <f t="shared" si="28"/>
        <v>579.74581000000001</v>
      </c>
      <c r="AH114" s="48">
        <f t="shared" si="40"/>
        <v>56.352031874553113</v>
      </c>
      <c r="AI114" s="55">
        <f t="shared" si="41"/>
        <v>0.69624935920533115</v>
      </c>
    </row>
    <row r="115" spans="1:35" s="49" customFormat="1" ht="13.5" customHeight="1">
      <c r="A115" s="142"/>
      <c r="B115" s="61" t="s">
        <v>84</v>
      </c>
      <c r="C115" s="66">
        <f>长安责任!B11</f>
        <v>12.948582999999999</v>
      </c>
      <c r="D115" s="66">
        <f>长安责任!C11</f>
        <v>0.832951</v>
      </c>
      <c r="E115" s="66">
        <f>长安责任!D11</f>
        <v>0</v>
      </c>
      <c r="F115" s="66">
        <f>长安责任!E11</f>
        <v>0</v>
      </c>
      <c r="G115" s="66">
        <f>长安责任!F11</f>
        <v>9.6930110000000003</v>
      </c>
      <c r="H115" s="66">
        <f>长安责任!G11</f>
        <v>1034.1064960000001</v>
      </c>
      <c r="I115" s="66">
        <f>长安责任!H11</f>
        <v>288.94735299999996</v>
      </c>
      <c r="J115" s="66">
        <f>长安责任!I11</f>
        <v>0</v>
      </c>
      <c r="K115" s="66">
        <f>长安责任!J11</f>
        <v>11.332172999999999</v>
      </c>
      <c r="L115" s="66">
        <f>长安责任!K11</f>
        <v>97.642944999999997</v>
      </c>
      <c r="M115" s="66">
        <f>长安责任!L11</f>
        <v>100.563008</v>
      </c>
      <c r="N115" s="66">
        <f>长安责任!M11</f>
        <v>0</v>
      </c>
      <c r="O115" s="66">
        <f t="shared" si="42"/>
        <v>1556.0665200000003</v>
      </c>
      <c r="P115" s="66">
        <f>长安责任!AD11</f>
        <v>342.46</v>
      </c>
      <c r="Q115" s="66">
        <f>长安责任!O11</f>
        <v>12.310827859978369</v>
      </c>
      <c r="R115" s="67">
        <f t="shared" si="43"/>
        <v>1.0064188265368712</v>
      </c>
      <c r="S115" s="142"/>
      <c r="T115" s="61" t="s">
        <v>84</v>
      </c>
      <c r="U115" s="66">
        <f>长安责任!P11</f>
        <v>5.6642859999999997</v>
      </c>
      <c r="V115" s="66">
        <f>长安责任!Q11</f>
        <v>0</v>
      </c>
      <c r="W115" s="66">
        <f>长安责任!R11</f>
        <v>0</v>
      </c>
      <c r="X115" s="66">
        <f>长安责任!S11</f>
        <v>0</v>
      </c>
      <c r="Y115" s="66">
        <f>长安责任!T11</f>
        <v>2.4450759999999998</v>
      </c>
      <c r="Z115" s="66">
        <f>长安责任!U11</f>
        <v>554.38851599999998</v>
      </c>
      <c r="AA115" s="66">
        <f>长安责任!V11</f>
        <v>317.93486799999999</v>
      </c>
      <c r="AB115" s="66">
        <f>长安责任!W11</f>
        <v>0</v>
      </c>
      <c r="AC115" s="66">
        <f>长安责任!X11</f>
        <v>0</v>
      </c>
      <c r="AD115" s="66">
        <f>长安责任!Y11</f>
        <v>106.333322</v>
      </c>
      <c r="AE115" s="66">
        <f>长安责任!Z11</f>
        <v>2.8490029999999997</v>
      </c>
      <c r="AF115" s="66">
        <f>长安责任!AA11</f>
        <v>0</v>
      </c>
      <c r="AG115" s="63">
        <f>SUM(U115:AF115)</f>
        <v>989.61507099999994</v>
      </c>
      <c r="AH115" s="64">
        <f>AG115*100/O115</f>
        <v>63.597221473539555</v>
      </c>
      <c r="AI115" s="67">
        <f t="shared" ref="AI115:AI120" si="44">AG115*100/$AG$121</f>
        <v>1.1884844136151467</v>
      </c>
    </row>
    <row r="116" spans="1:35" s="49" customFormat="1" ht="13.5" customHeight="1">
      <c r="A116" s="142"/>
      <c r="B116" s="46" t="s">
        <v>207</v>
      </c>
      <c r="C116" s="47">
        <f>永诚!B11</f>
        <v>51.227528999999997</v>
      </c>
      <c r="D116" s="47">
        <f>永诚!C11</f>
        <v>57.555999999999997</v>
      </c>
      <c r="E116" s="47">
        <f>永诚!D11</f>
        <v>0</v>
      </c>
      <c r="F116" s="47">
        <f>永诚!E11</f>
        <v>1.534</v>
      </c>
      <c r="G116" s="47">
        <f>永诚!F11</f>
        <v>226.40960099999998</v>
      </c>
      <c r="H116" s="47">
        <f>永诚!G11</f>
        <v>672.6114</v>
      </c>
      <c r="I116" s="47">
        <f>永诚!H11</f>
        <v>154.71514999999999</v>
      </c>
      <c r="J116" s="47">
        <f>永诚!I11</f>
        <v>0</v>
      </c>
      <c r="K116" s="47">
        <f>永诚!J11</f>
        <v>0</v>
      </c>
      <c r="L116" s="47">
        <f>永诚!K11</f>
        <v>0.02</v>
      </c>
      <c r="M116" s="47">
        <f>永诚!L11</f>
        <v>45.042623999999996</v>
      </c>
      <c r="N116" s="47">
        <f>永诚!M11</f>
        <v>10.641</v>
      </c>
      <c r="O116" s="47">
        <f>永诚!N11</f>
        <v>1219.757304</v>
      </c>
      <c r="P116" s="47">
        <f>永诚!AD11</f>
        <v>110.1910000000001</v>
      </c>
      <c r="Q116" s="47">
        <f>永诚!O11</f>
        <v>227.98064348483868</v>
      </c>
      <c r="R116" s="55">
        <f t="shared" si="43"/>
        <v>0.78890375107579425</v>
      </c>
      <c r="S116" s="142"/>
      <c r="T116" s="46" t="s">
        <v>207</v>
      </c>
      <c r="U116" s="47">
        <f>永诚!P11</f>
        <v>1.5599999999999999E-2</v>
      </c>
      <c r="V116" s="47">
        <f>永诚!Q11</f>
        <v>0.40500000000000003</v>
      </c>
      <c r="W116" s="47">
        <f>永诚!R11</f>
        <v>2</v>
      </c>
      <c r="X116" s="47">
        <f>永诚!S11</f>
        <v>1.125</v>
      </c>
      <c r="Y116" s="47">
        <f>永诚!T11</f>
        <v>12.53595</v>
      </c>
      <c r="Z116" s="47">
        <f>永诚!U11</f>
        <v>142.01275299999998</v>
      </c>
      <c r="AA116" s="47">
        <f>永诚!V11</f>
        <v>149.74700200000001</v>
      </c>
      <c r="AB116" s="47">
        <f>永诚!W11</f>
        <v>0</v>
      </c>
      <c r="AC116" s="47">
        <f>永诚!X11</f>
        <v>0</v>
      </c>
      <c r="AD116" s="47">
        <f>永诚!Y11</f>
        <v>0.25069400000000003</v>
      </c>
      <c r="AE116" s="47">
        <f>永诚!Z11</f>
        <v>14.516826999999999</v>
      </c>
      <c r="AF116" s="47">
        <f>永诚!AA11</f>
        <v>0</v>
      </c>
      <c r="AG116" s="47">
        <f>永诚!AB11</f>
        <v>322.60882599999997</v>
      </c>
      <c r="AH116" s="47">
        <f>永诚!AC11</f>
        <v>0.26448607845352157</v>
      </c>
      <c r="AI116" s="55">
        <f t="shared" si="44"/>
        <v>0.3874390888249527</v>
      </c>
    </row>
    <row r="117" spans="1:35" s="49" customFormat="1" ht="12.75" customHeight="1">
      <c r="A117" s="142"/>
      <c r="B117" s="46" t="s">
        <v>86</v>
      </c>
      <c r="C117" s="47">
        <f>民安!B11</f>
        <v>0.04</v>
      </c>
      <c r="D117" s="47">
        <f>民安!C11</f>
        <v>0</v>
      </c>
      <c r="E117" s="47">
        <f>民安!D11</f>
        <v>2.72</v>
      </c>
      <c r="F117" s="47">
        <f>民安!E11</f>
        <v>0</v>
      </c>
      <c r="G117" s="47">
        <f>民安!F11</f>
        <v>1.84</v>
      </c>
      <c r="H117" s="47">
        <f>民安!G11</f>
        <v>968.02</v>
      </c>
      <c r="I117" s="47">
        <f>民安!H11</f>
        <v>345.25</v>
      </c>
      <c r="J117" s="47">
        <f>民安!I11</f>
        <v>0</v>
      </c>
      <c r="K117" s="47">
        <f>民安!J11</f>
        <v>0</v>
      </c>
      <c r="L117" s="47">
        <f>民安!K11</f>
        <v>9.92</v>
      </c>
      <c r="M117" s="47">
        <f>民安!L11</f>
        <v>0</v>
      </c>
      <c r="N117" s="47">
        <f>民安!M11</f>
        <v>0</v>
      </c>
      <c r="O117" s="47">
        <f>SUM(C117:N117)</f>
        <v>1327.79</v>
      </c>
      <c r="P117" s="47">
        <f>民安!AD11</f>
        <v>477.53</v>
      </c>
      <c r="Q117" s="47">
        <f>民安!O11</f>
        <v>-6.9240090012122488E-2</v>
      </c>
      <c r="R117" s="55">
        <f t="shared" si="43"/>
        <v>0.85877617474051937</v>
      </c>
      <c r="S117" s="142"/>
      <c r="T117" s="46" t="s">
        <v>86</v>
      </c>
      <c r="U117" s="47">
        <f>民安!P11</f>
        <v>0</v>
      </c>
      <c r="V117" s="47">
        <f>民安!Q11</f>
        <v>0</v>
      </c>
      <c r="W117" s="47">
        <f>民安!R11</f>
        <v>0</v>
      </c>
      <c r="X117" s="47">
        <f>民安!S11</f>
        <v>0</v>
      </c>
      <c r="Y117" s="47">
        <f>民安!T11</f>
        <v>0</v>
      </c>
      <c r="Z117" s="47">
        <f>民安!U11</f>
        <v>687.14</v>
      </c>
      <c r="AA117" s="47">
        <f>民安!V11</f>
        <v>349.5</v>
      </c>
      <c r="AB117" s="47">
        <f>民安!W11</f>
        <v>0</v>
      </c>
      <c r="AC117" s="47">
        <f>民安!X11</f>
        <v>0</v>
      </c>
      <c r="AD117" s="47">
        <f>民安!Y11</f>
        <v>0.08</v>
      </c>
      <c r="AE117" s="47">
        <f>民安!Z11</f>
        <v>0</v>
      </c>
      <c r="AF117" s="47">
        <f>民安!AA11</f>
        <v>0</v>
      </c>
      <c r="AG117" s="40">
        <f>SUM(U117:AF117)</f>
        <v>1036.7199999999998</v>
      </c>
      <c r="AH117" s="48">
        <f>AG117*100/O117</f>
        <v>78.078611828677722</v>
      </c>
      <c r="AI117" s="55">
        <f t="shared" si="44"/>
        <v>1.2450553729320628</v>
      </c>
    </row>
    <row r="118" spans="1:35" s="49" customFormat="1" ht="13.5" customHeight="1">
      <c r="A118" s="142"/>
      <c r="B118" s="46" t="s">
        <v>197</v>
      </c>
      <c r="C118" s="47">
        <f>英大!B11</f>
        <v>806.9</v>
      </c>
      <c r="D118" s="47">
        <f>英大!C11</f>
        <v>0</v>
      </c>
      <c r="E118" s="47">
        <f>英大!D11</f>
        <v>42.1</v>
      </c>
      <c r="F118" s="47">
        <f>英大!E11</f>
        <v>0</v>
      </c>
      <c r="G118" s="47">
        <f>英大!F11</f>
        <v>130.4</v>
      </c>
      <c r="H118" s="47">
        <f>英大!G11</f>
        <v>575</v>
      </c>
      <c r="I118" s="47">
        <f>英大!H11</f>
        <v>180</v>
      </c>
      <c r="J118" s="47">
        <f>英大!I11</f>
        <v>0</v>
      </c>
      <c r="K118" s="47">
        <f>英大!J11</f>
        <v>0</v>
      </c>
      <c r="L118" s="47">
        <f>英大!K11</f>
        <v>42.2</v>
      </c>
      <c r="M118" s="47">
        <f>英大!L11</f>
        <v>0</v>
      </c>
      <c r="N118" s="47">
        <f>英大!M11</f>
        <v>0</v>
      </c>
      <c r="O118" s="47">
        <f>英大!N11</f>
        <v>1776.6</v>
      </c>
      <c r="P118" s="47">
        <f>英大!AD11</f>
        <v>159.21</v>
      </c>
      <c r="Q118" s="47">
        <f>英大!O11</f>
        <v>14.923345623908391</v>
      </c>
      <c r="R118" s="55">
        <f t="shared" si="43"/>
        <v>1.1490535039757843</v>
      </c>
      <c r="S118" s="142"/>
      <c r="T118" s="46" t="s">
        <v>197</v>
      </c>
      <c r="U118" s="47">
        <f>英大!P11</f>
        <v>381.74522400000001</v>
      </c>
      <c r="V118" s="47">
        <f>英大!Q11</f>
        <v>0</v>
      </c>
      <c r="W118" s="47">
        <f>英大!R11</f>
        <v>0</v>
      </c>
      <c r="X118" s="47">
        <f>英大!S11</f>
        <v>0</v>
      </c>
      <c r="Y118" s="47">
        <f>英大!T11</f>
        <v>167.28600700000001</v>
      </c>
      <c r="Z118" s="47">
        <f>英大!U11</f>
        <v>276.770286</v>
      </c>
      <c r="AA118" s="47">
        <f>英大!V11</f>
        <v>158.545568</v>
      </c>
      <c r="AB118" s="47">
        <f>英大!W11</f>
        <v>0</v>
      </c>
      <c r="AC118" s="47">
        <f>英大!X11</f>
        <v>0</v>
      </c>
      <c r="AD118" s="47">
        <f>英大!Y11</f>
        <v>0.29753400000000002</v>
      </c>
      <c r="AE118" s="47">
        <f>英大!Z11</f>
        <v>0</v>
      </c>
      <c r="AF118" s="47">
        <f>英大!AA11</f>
        <v>0</v>
      </c>
      <c r="AG118" s="40">
        <f>SUM(U118:AF118)</f>
        <v>984.64461900000015</v>
      </c>
      <c r="AH118" s="47">
        <f>英大!AC11</f>
        <v>0.55422977541371166</v>
      </c>
      <c r="AI118" s="55">
        <f t="shared" si="44"/>
        <v>1.1825151181752007</v>
      </c>
    </row>
    <row r="119" spans="1:35" s="49" customFormat="1" ht="12" customHeight="1">
      <c r="A119" s="142"/>
      <c r="B119" s="61" t="s">
        <v>199</v>
      </c>
      <c r="C119" s="66">
        <f>紫金!B11</f>
        <v>6.8990820000000008</v>
      </c>
      <c r="D119" s="66">
        <f>紫金!C11</f>
        <v>0.06</v>
      </c>
      <c r="E119" s="66">
        <f>紫金!D11</f>
        <v>0</v>
      </c>
      <c r="F119" s="66">
        <f>紫金!E11</f>
        <v>0</v>
      </c>
      <c r="G119" s="66">
        <f>紫金!F11</f>
        <v>4.79</v>
      </c>
      <c r="H119" s="66">
        <f>紫金!G11</f>
        <v>925.51871799999992</v>
      </c>
      <c r="I119" s="66">
        <f>紫金!H11</f>
        <v>351.73724199999998</v>
      </c>
      <c r="J119" s="66">
        <f>紫金!I11</f>
        <v>0</v>
      </c>
      <c r="K119" s="66">
        <f>紫金!J11</f>
        <v>0.248</v>
      </c>
      <c r="L119" s="66">
        <f>紫金!K11</f>
        <v>8.9972910000000006</v>
      </c>
      <c r="M119" s="66">
        <f>紫金!L11</f>
        <v>3.7287400000000002</v>
      </c>
      <c r="N119" s="66">
        <f>紫金!M11</f>
        <v>0</v>
      </c>
      <c r="O119" s="66">
        <f>紫金!N11</f>
        <v>1301.979073</v>
      </c>
      <c r="P119" s="66">
        <f>紫金!AD11</f>
        <v>289.91609099999999</v>
      </c>
      <c r="Q119" s="66">
        <f>紫金!O11</f>
        <v>36.447188534898331</v>
      </c>
      <c r="R119" s="67">
        <f t="shared" si="43"/>
        <v>0.8420824135617434</v>
      </c>
      <c r="S119" s="142"/>
      <c r="T119" s="61" t="s">
        <v>199</v>
      </c>
      <c r="U119" s="66">
        <f>紫金!P11</f>
        <v>1.4269370000000001</v>
      </c>
      <c r="V119" s="66">
        <f>紫金!Q11</f>
        <v>0.39999899999999999</v>
      </c>
      <c r="W119" s="66">
        <f>紫金!R11</f>
        <v>0</v>
      </c>
      <c r="X119" s="66">
        <f>紫金!S11</f>
        <v>0</v>
      </c>
      <c r="Y119" s="66">
        <f>紫金!T11</f>
        <v>0.42233399999999999</v>
      </c>
      <c r="Z119" s="66">
        <f>紫金!U11</f>
        <v>498.89597599999996</v>
      </c>
      <c r="AA119" s="66">
        <f>紫金!V11</f>
        <v>258.68830600000001</v>
      </c>
      <c r="AB119" s="66">
        <f>紫金!W11</f>
        <v>0</v>
      </c>
      <c r="AC119" s="66">
        <f>紫金!X11</f>
        <v>0</v>
      </c>
      <c r="AD119" s="66">
        <f>紫金!Y11</f>
        <v>0</v>
      </c>
      <c r="AE119" s="66">
        <f>紫金!Z11</f>
        <v>1.130069</v>
      </c>
      <c r="AF119" s="66">
        <f>紫金!AA11</f>
        <v>0</v>
      </c>
      <c r="AG119" s="63">
        <f>SUM(U119:AF119)</f>
        <v>760.9636210000001</v>
      </c>
      <c r="AH119" s="66">
        <f>紫金!AC11</f>
        <v>0.58446686032103379</v>
      </c>
      <c r="AI119" s="67">
        <f t="shared" si="44"/>
        <v>0.913884023585817</v>
      </c>
    </row>
    <row r="120" spans="1:35" s="49" customFormat="1" ht="16.899999999999999" customHeight="1">
      <c r="A120" s="142"/>
      <c r="B120" s="46" t="s">
        <v>178</v>
      </c>
      <c r="C120" s="47">
        <f>出口信用!B11</f>
        <v>0</v>
      </c>
      <c r="D120" s="47">
        <f>出口信用!C11</f>
        <v>0</v>
      </c>
      <c r="E120" s="47">
        <f>出口信用!D11</f>
        <v>0</v>
      </c>
      <c r="F120" s="47">
        <f>出口信用!E11</f>
        <v>0</v>
      </c>
      <c r="G120" s="47">
        <f>出口信用!F11</f>
        <v>0</v>
      </c>
      <c r="H120" s="47">
        <f>出口信用!G11</f>
        <v>0</v>
      </c>
      <c r="I120" s="47">
        <f>出口信用!H11</f>
        <v>0</v>
      </c>
      <c r="J120" s="47">
        <f>出口信用!I11</f>
        <v>0</v>
      </c>
      <c r="K120" s="47">
        <f>出口信用!J11</f>
        <v>137.80000000000001</v>
      </c>
      <c r="L120" s="47">
        <f>出口信用!K11</f>
        <v>0</v>
      </c>
      <c r="M120" s="47">
        <f>出口信用!L11</f>
        <v>0</v>
      </c>
      <c r="N120" s="47">
        <f>出口信用!M11</f>
        <v>0</v>
      </c>
      <c r="O120" s="47">
        <f>SUM(C120:N120)</f>
        <v>137.80000000000001</v>
      </c>
      <c r="P120" s="47">
        <f>出口信用!AD11</f>
        <v>0</v>
      </c>
      <c r="Q120" s="47">
        <f>出口信用!O11</f>
        <v>537.96296296296305</v>
      </c>
      <c r="R120" s="55">
        <f t="shared" si="43"/>
        <v>8.9125055075910786E-2</v>
      </c>
      <c r="S120" s="142"/>
      <c r="T120" s="46" t="s">
        <v>178</v>
      </c>
      <c r="U120" s="47">
        <f>出口信用!P11</f>
        <v>0</v>
      </c>
      <c r="V120" s="47">
        <f>出口信用!Q11</f>
        <v>0</v>
      </c>
      <c r="W120" s="47">
        <f>出口信用!R11</f>
        <v>0</v>
      </c>
      <c r="X120" s="47">
        <f>出口信用!S11</f>
        <v>0</v>
      </c>
      <c r="Y120" s="47">
        <f>出口信用!T11</f>
        <v>0</v>
      </c>
      <c r="Z120" s="47">
        <f>出口信用!U11</f>
        <v>0</v>
      </c>
      <c r="AA120" s="47">
        <f>出口信用!V11</f>
        <v>0</v>
      </c>
      <c r="AB120" s="47">
        <f>出口信用!W11</f>
        <v>0</v>
      </c>
      <c r="AC120" s="47">
        <f>出口信用!X11</f>
        <v>0</v>
      </c>
      <c r="AD120" s="47">
        <f>出口信用!Y11</f>
        <v>0</v>
      </c>
      <c r="AE120" s="47">
        <f>出口信用!Z11</f>
        <v>0</v>
      </c>
      <c r="AF120" s="47">
        <f>出口信用!AA11</f>
        <v>0</v>
      </c>
      <c r="AG120" s="40">
        <f>SUM(U120:AF120)</f>
        <v>0</v>
      </c>
      <c r="AH120" s="48">
        <f>AG120*100/O120</f>
        <v>0</v>
      </c>
      <c r="AI120" s="55">
        <f t="shared" si="44"/>
        <v>0</v>
      </c>
    </row>
    <row r="121" spans="1:35" s="56" customFormat="1" ht="19.5" customHeight="1">
      <c r="A121" s="142"/>
      <c r="B121" s="73" t="s">
        <v>36</v>
      </c>
      <c r="C121" s="68">
        <f>SUM(C101:C120)</f>
        <v>3785.9620240616291</v>
      </c>
      <c r="D121" s="68">
        <f t="shared" ref="D121:O121" si="45">SUM(D101:D120)</f>
        <v>355.83986599999992</v>
      </c>
      <c r="E121" s="68">
        <f t="shared" si="45"/>
        <v>1453.1399645000001</v>
      </c>
      <c r="F121" s="68">
        <f t="shared" si="45"/>
        <v>983.44534999999985</v>
      </c>
      <c r="G121" s="68">
        <f t="shared" si="45"/>
        <v>4889.3669550000013</v>
      </c>
      <c r="H121" s="68">
        <f t="shared" si="45"/>
        <v>82106.371045000007</v>
      </c>
      <c r="I121" s="68">
        <f t="shared" si="45"/>
        <v>29648.284517</v>
      </c>
      <c r="J121" s="68">
        <f t="shared" si="45"/>
        <v>23512.801277999999</v>
      </c>
      <c r="K121" s="68">
        <f t="shared" si="45"/>
        <v>273.22321499999998</v>
      </c>
      <c r="L121" s="68">
        <f t="shared" si="45"/>
        <v>3961.4842369999997</v>
      </c>
      <c r="M121" s="68">
        <f t="shared" si="45"/>
        <v>3080.9283790000004</v>
      </c>
      <c r="N121" s="68">
        <f t="shared" si="45"/>
        <v>563.36337399999991</v>
      </c>
      <c r="O121" s="68">
        <f t="shared" si="45"/>
        <v>154614.21020456162</v>
      </c>
      <c r="P121" s="66">
        <f>SUM(P101:P120)</f>
        <v>47254.231098999997</v>
      </c>
      <c r="Q121" s="69">
        <v>15.647930115082747</v>
      </c>
      <c r="R121" s="70">
        <f t="shared" si="43"/>
        <v>100</v>
      </c>
      <c r="S121" s="142"/>
      <c r="T121" s="73" t="s">
        <v>36</v>
      </c>
      <c r="U121" s="68">
        <f t="shared" ref="U121:AG121" si="46">SUM(U101:U120)</f>
        <v>3061.0533220000007</v>
      </c>
      <c r="V121" s="68">
        <f t="shared" si="46"/>
        <v>56.753048000000007</v>
      </c>
      <c r="W121" s="68">
        <f t="shared" si="46"/>
        <v>330.01607488000002</v>
      </c>
      <c r="X121" s="68">
        <f t="shared" si="46"/>
        <v>304.34803699999998</v>
      </c>
      <c r="Y121" s="68">
        <f t="shared" si="46"/>
        <v>2022.7160699999997</v>
      </c>
      <c r="Z121" s="68">
        <f t="shared" si="46"/>
        <v>34816.193944400002</v>
      </c>
      <c r="AA121" s="68">
        <f t="shared" si="46"/>
        <v>25905.397579599998</v>
      </c>
      <c r="AB121" s="68">
        <f t="shared" si="46"/>
        <v>14034.686351999999</v>
      </c>
      <c r="AC121" s="68">
        <f t="shared" si="46"/>
        <v>25.1</v>
      </c>
      <c r="AD121" s="68">
        <f t="shared" si="46"/>
        <v>1261.4147939999998</v>
      </c>
      <c r="AE121" s="68">
        <f t="shared" si="46"/>
        <v>1277.2504899999999</v>
      </c>
      <c r="AF121" s="68">
        <f t="shared" si="46"/>
        <v>172.04961599999999</v>
      </c>
      <c r="AG121" s="68">
        <f t="shared" si="46"/>
        <v>83266.979327879992</v>
      </c>
      <c r="AH121" s="70">
        <f t="shared" si="40"/>
        <v>53.854674300450135</v>
      </c>
      <c r="AI121" s="70">
        <f t="shared" si="41"/>
        <v>100</v>
      </c>
    </row>
    <row r="122" spans="1:35" s="57" customFormat="1" ht="17.850000000000001" customHeight="1">
      <c r="A122" s="142" t="s">
        <v>74</v>
      </c>
      <c r="B122" s="46" t="s">
        <v>55</v>
      </c>
      <c r="C122" s="47">
        <f>人保!B12</f>
        <v>2080.6999999999998</v>
      </c>
      <c r="D122" s="47">
        <f>人保!C12</f>
        <v>658.2</v>
      </c>
      <c r="E122" s="47">
        <f>人保!D12</f>
        <v>355.1</v>
      </c>
      <c r="F122" s="47">
        <f>人保!E12</f>
        <v>651.9</v>
      </c>
      <c r="G122" s="47">
        <f>人保!F12</f>
        <v>2796</v>
      </c>
      <c r="H122" s="47">
        <f>人保!G12</f>
        <v>30295.9</v>
      </c>
      <c r="I122" s="47">
        <f>人保!H12</f>
        <v>12753.4</v>
      </c>
      <c r="J122" s="47">
        <f>人保!I12</f>
        <v>15218.7</v>
      </c>
      <c r="K122" s="47">
        <f>人保!J12</f>
        <v>24.8</v>
      </c>
      <c r="L122" s="47">
        <f>人保!K12</f>
        <v>1168.0999999999999</v>
      </c>
      <c r="M122" s="47">
        <f>人保!L12</f>
        <v>7388.7</v>
      </c>
      <c r="N122" s="47">
        <f>人保!M12</f>
        <v>0</v>
      </c>
      <c r="O122" s="47">
        <f>SUM(C122:N122)</f>
        <v>73391.500000000015</v>
      </c>
      <c r="P122" s="47">
        <f>人保!AD12</f>
        <v>14409.6</v>
      </c>
      <c r="Q122" s="55">
        <f>人保!O12</f>
        <v>17.11</v>
      </c>
      <c r="R122" s="55">
        <f>O122*100/$O$140</f>
        <v>41.053662409339168</v>
      </c>
      <c r="S122" s="142" t="s">
        <v>74</v>
      </c>
      <c r="T122" s="46" t="s">
        <v>55</v>
      </c>
      <c r="U122" s="47">
        <f>人保!P12</f>
        <v>1007.4</v>
      </c>
      <c r="V122" s="47">
        <f>人保!Q12</f>
        <v>773.6</v>
      </c>
      <c r="W122" s="47">
        <f>人保!R12</f>
        <v>19.600000000000001</v>
      </c>
      <c r="X122" s="47">
        <f>人保!S12</f>
        <v>139</v>
      </c>
      <c r="Y122" s="47">
        <f>人保!T12</f>
        <v>823.5</v>
      </c>
      <c r="Z122" s="47">
        <f>人保!U12</f>
        <v>10574.6</v>
      </c>
      <c r="AA122" s="47">
        <f>人保!V12</f>
        <v>10409.700000000001</v>
      </c>
      <c r="AB122" s="47">
        <f>人保!W12</f>
        <v>5455.3</v>
      </c>
      <c r="AC122" s="47">
        <f>人保!X12</f>
        <v>7.4</v>
      </c>
      <c r="AD122" s="47">
        <f>人保!Y12</f>
        <v>299.60000000000002</v>
      </c>
      <c r="AE122" s="47">
        <f>人保!Z12</f>
        <v>5815.5</v>
      </c>
      <c r="AF122" s="47">
        <f>人保!AA12</f>
        <v>0</v>
      </c>
      <c r="AG122" s="40">
        <f t="shared" si="28"/>
        <v>35325.199999999997</v>
      </c>
      <c r="AH122" s="55">
        <f t="shared" ref="AH122:AH140" si="47">AG122*100/O122</f>
        <v>48.13254940967277</v>
      </c>
      <c r="AI122" s="55">
        <f>AG122*100/$AG$140</f>
        <v>40.336383379365856</v>
      </c>
    </row>
    <row r="123" spans="1:35" s="57" customFormat="1" ht="17.850000000000001" customHeight="1">
      <c r="A123" s="142"/>
      <c r="B123" s="46" t="s">
        <v>56</v>
      </c>
      <c r="C123" s="52">
        <f>平安!B12</f>
        <v>230.962998</v>
      </c>
      <c r="D123" s="52">
        <f>平安!C12</f>
        <v>26.238499999999998</v>
      </c>
      <c r="E123" s="52">
        <f>平安!D12</f>
        <v>228.33357799999999</v>
      </c>
      <c r="F123" s="52">
        <f>平安!E12</f>
        <v>18.61964</v>
      </c>
      <c r="G123" s="52">
        <f>平安!F12</f>
        <v>732.68080300000008</v>
      </c>
      <c r="H123" s="52">
        <f>平安!G12</f>
        <v>13582.878681999999</v>
      </c>
      <c r="I123" s="52">
        <f>平安!H12</f>
        <v>4531.8058030000002</v>
      </c>
      <c r="J123" s="52">
        <f>平安!I12</f>
        <v>0</v>
      </c>
      <c r="K123" s="52">
        <f>平安!J12</f>
        <v>3.5</v>
      </c>
      <c r="L123" s="52">
        <f>平安!K12</f>
        <v>371.05572100000001</v>
      </c>
      <c r="M123" s="52">
        <f>平安!L12</f>
        <v>126.92759299999999</v>
      </c>
      <c r="N123" s="52">
        <f>平安!M12</f>
        <v>12.782400000000001</v>
      </c>
      <c r="O123" s="47">
        <f t="shared" ref="O123:O139" si="48">SUM(C123:N123)</f>
        <v>19865.785717999999</v>
      </c>
      <c r="P123" s="47">
        <f>平安!AD12</f>
        <v>7868.320740000001</v>
      </c>
      <c r="Q123" s="53">
        <f>平安!O12</f>
        <v>26.258204795869666</v>
      </c>
      <c r="R123" s="55">
        <f t="shared" ref="R123:R140" si="49">O123*100/$O$140</f>
        <v>11.112502951473171</v>
      </c>
      <c r="S123" s="142"/>
      <c r="T123" s="46" t="s">
        <v>56</v>
      </c>
      <c r="U123" s="52">
        <f>平安!P12</f>
        <v>101.139996</v>
      </c>
      <c r="V123" s="52">
        <f>平安!Q12</f>
        <v>5.2811980000000007</v>
      </c>
      <c r="W123" s="52">
        <f>平安!R12</f>
        <v>10.475619999999999</v>
      </c>
      <c r="X123" s="52">
        <f>平安!S12</f>
        <v>1.3110620000000002</v>
      </c>
      <c r="Y123" s="52">
        <f>平安!T12</f>
        <v>387.05835299999995</v>
      </c>
      <c r="Z123" s="52">
        <f>平安!U12</f>
        <v>5913.8660920000002</v>
      </c>
      <c r="AA123" s="52">
        <f>平安!V12</f>
        <v>3784.9730170000003</v>
      </c>
      <c r="AB123" s="52">
        <f>平安!W12</f>
        <v>5.5399999999999998E-3</v>
      </c>
      <c r="AC123" s="52">
        <f>平安!X12</f>
        <v>0</v>
      </c>
      <c r="AD123" s="52">
        <f>平安!Y12</f>
        <v>61.066678000000003</v>
      </c>
      <c r="AE123" s="52">
        <f>平安!Z12</f>
        <v>96.202739000000008</v>
      </c>
      <c r="AF123" s="52">
        <f>平安!AA12</f>
        <v>71.338853</v>
      </c>
      <c r="AG123" s="40">
        <f t="shared" si="28"/>
        <v>10432.719148</v>
      </c>
      <c r="AH123" s="55">
        <f t="shared" si="47"/>
        <v>52.516015707081337</v>
      </c>
      <c r="AI123" s="55">
        <f t="shared" ref="AI123:AI140" si="50">AG123*100/$AG$140</f>
        <v>11.91269006949654</v>
      </c>
    </row>
    <row r="124" spans="1:35" s="57" customFormat="1" ht="17.850000000000001" customHeight="1">
      <c r="A124" s="142"/>
      <c r="B124" s="61" t="s">
        <v>57</v>
      </c>
      <c r="C124" s="62">
        <f>太平洋!B12</f>
        <v>433.71089506963182</v>
      </c>
      <c r="D124" s="62">
        <f>太平洋!C12</f>
        <v>25.080018999999997</v>
      </c>
      <c r="E124" s="62">
        <f>太平洋!D12</f>
        <v>331.20637399999998</v>
      </c>
      <c r="F124" s="62">
        <f>太平洋!E12</f>
        <v>15.398838804000002</v>
      </c>
      <c r="G124" s="62">
        <f>太平洋!F12</f>
        <v>1268.8415973539791</v>
      </c>
      <c r="H124" s="62">
        <f>太平洋!G12</f>
        <v>8385.9001799999969</v>
      </c>
      <c r="I124" s="62">
        <f>太平洋!H12</f>
        <v>2841.3441470000002</v>
      </c>
      <c r="J124" s="62">
        <f>太平洋!I12</f>
        <v>1938.1287900000002</v>
      </c>
      <c r="K124" s="62">
        <f>太平洋!J12</f>
        <v>2.456086</v>
      </c>
      <c r="L124" s="62">
        <f>太平洋!K12</f>
        <v>629.79298399999993</v>
      </c>
      <c r="M124" s="62">
        <f>太平洋!L12</f>
        <v>676.35651899999993</v>
      </c>
      <c r="N124" s="62">
        <f>太平洋!M12</f>
        <v>229.14814999999999</v>
      </c>
      <c r="O124" s="66">
        <f t="shared" si="48"/>
        <v>16777.364580227608</v>
      </c>
      <c r="P124" s="66">
        <f>太平洋!AD12</f>
        <v>4037.8757070000006</v>
      </c>
      <c r="Q124" s="65">
        <f>太平洋!O12</f>
        <v>25.041109242211547</v>
      </c>
      <c r="R124" s="67">
        <f t="shared" si="49"/>
        <v>9.3849050856716136</v>
      </c>
      <c r="S124" s="142"/>
      <c r="T124" s="61" t="s">
        <v>57</v>
      </c>
      <c r="U124" s="62">
        <f>太平洋!P12</f>
        <v>119.816157709297</v>
      </c>
      <c r="V124" s="62">
        <f>太平洋!Q12</f>
        <v>2.15</v>
      </c>
      <c r="W124" s="62">
        <f>太平洋!R12</f>
        <v>135.71961999999999</v>
      </c>
      <c r="X124" s="62">
        <f>太平洋!S12</f>
        <v>0.59938124999999998</v>
      </c>
      <c r="Y124" s="62">
        <f>太平洋!T12</f>
        <v>456.52350565099994</v>
      </c>
      <c r="Z124" s="62">
        <f>太平洋!U12</f>
        <v>3226.9455939999998</v>
      </c>
      <c r="AA124" s="62">
        <f>太平洋!V12</f>
        <v>2203.0421200000005</v>
      </c>
      <c r="AB124" s="62">
        <f>太平洋!W12</f>
        <v>667.25388600000008</v>
      </c>
      <c r="AC124" s="62">
        <f>太平洋!X12</f>
        <v>46.444000000000003</v>
      </c>
      <c r="AD124" s="62">
        <f>太平洋!Y12</f>
        <v>147.74409199999999</v>
      </c>
      <c r="AE124" s="62">
        <f>太平洋!Z12</f>
        <v>267.9594305</v>
      </c>
      <c r="AF124" s="62">
        <f>太平洋!AA12</f>
        <v>77.848508999999993</v>
      </c>
      <c r="AG124" s="63">
        <f t="shared" si="28"/>
        <v>7352.0462961102985</v>
      </c>
      <c r="AH124" s="67">
        <f t="shared" si="47"/>
        <v>43.82122270129841</v>
      </c>
      <c r="AI124" s="67">
        <f t="shared" si="50"/>
        <v>8.3949972830373731</v>
      </c>
    </row>
    <row r="125" spans="1:35" s="57" customFormat="1" ht="17.850000000000001" customHeight="1">
      <c r="A125" s="142"/>
      <c r="B125" s="46" t="s">
        <v>58</v>
      </c>
      <c r="C125" s="50">
        <f>华安!B12</f>
        <v>24</v>
      </c>
      <c r="D125" s="50">
        <f>华安!C12</f>
        <v>-0.2</v>
      </c>
      <c r="E125" s="50">
        <f>华安!D12</f>
        <v>0</v>
      </c>
      <c r="F125" s="50">
        <f>华安!E12</f>
        <v>0.1</v>
      </c>
      <c r="G125" s="50">
        <f>华安!F12</f>
        <v>1.2</v>
      </c>
      <c r="H125" s="50">
        <f>华安!G12</f>
        <v>326.2</v>
      </c>
      <c r="I125" s="50">
        <f>华安!H12</f>
        <v>285.39999999999998</v>
      </c>
      <c r="J125" s="50">
        <f>华安!I12</f>
        <v>0</v>
      </c>
      <c r="K125" s="50">
        <f>华安!J12</f>
        <v>0</v>
      </c>
      <c r="L125" s="50">
        <f>华安!K12</f>
        <v>14.5</v>
      </c>
      <c r="M125" s="50">
        <f>华安!L12</f>
        <v>0</v>
      </c>
      <c r="N125" s="50">
        <f>华安!M12</f>
        <v>0</v>
      </c>
      <c r="O125" s="47">
        <f t="shared" si="48"/>
        <v>651.20000000000005</v>
      </c>
      <c r="P125" s="47">
        <f>华安!AD12</f>
        <v>125.3</v>
      </c>
      <c r="Q125" s="51">
        <f>华安!O12</f>
        <v>-22.039985633903978</v>
      </c>
      <c r="R125" s="55">
        <f t="shared" si="49"/>
        <v>0.36426759176419149</v>
      </c>
      <c r="S125" s="142"/>
      <c r="T125" s="46" t="s">
        <v>58</v>
      </c>
      <c r="U125" s="50">
        <f>华安!P12</f>
        <v>0</v>
      </c>
      <c r="V125" s="50">
        <f>华安!Q12</f>
        <v>0</v>
      </c>
      <c r="W125" s="50">
        <f>华安!R12</f>
        <v>0</v>
      </c>
      <c r="X125" s="50">
        <f>华安!S12</f>
        <v>0</v>
      </c>
      <c r="Y125" s="50">
        <f>华安!T12</f>
        <v>20.2</v>
      </c>
      <c r="Z125" s="50">
        <f>华安!U12</f>
        <v>174.63121940000002</v>
      </c>
      <c r="AA125" s="50">
        <f>华安!V12</f>
        <v>404.18747960000002</v>
      </c>
      <c r="AB125" s="50">
        <f>华安!W12</f>
        <v>0</v>
      </c>
      <c r="AC125" s="50">
        <f>华安!X12</f>
        <v>0</v>
      </c>
      <c r="AD125" s="50">
        <f>华安!Y12</f>
        <v>1</v>
      </c>
      <c r="AE125" s="50">
        <f>华安!Z12</f>
        <v>0</v>
      </c>
      <c r="AF125" s="50">
        <f>华安!AA12</f>
        <v>0</v>
      </c>
      <c r="AG125" s="40">
        <f t="shared" si="28"/>
        <v>600.01869899999997</v>
      </c>
      <c r="AH125" s="55">
        <f t="shared" si="47"/>
        <v>92.140463605651092</v>
      </c>
      <c r="AI125" s="55">
        <f t="shared" si="50"/>
        <v>0.68513651097948003</v>
      </c>
    </row>
    <row r="126" spans="1:35" s="57" customFormat="1" ht="17.850000000000001" customHeight="1">
      <c r="A126" s="142"/>
      <c r="B126" s="46" t="s">
        <v>60</v>
      </c>
      <c r="C126" s="50">
        <f>太平!B12</f>
        <v>84.183761000000018</v>
      </c>
      <c r="D126" s="50">
        <f>太平!C12</f>
        <v>-7.4249999999999997E-2</v>
      </c>
      <c r="E126" s="50">
        <f>太平!D12</f>
        <v>67.804882000000006</v>
      </c>
      <c r="F126" s="50">
        <f>太平!E12</f>
        <v>23.675596999999996</v>
      </c>
      <c r="G126" s="50">
        <f>太平!F12</f>
        <v>4.3150000000000004</v>
      </c>
      <c r="H126" s="50">
        <f>太平!G12</f>
        <v>977.55287599999997</v>
      </c>
      <c r="I126" s="50">
        <f>太平!H12</f>
        <v>368.44609800000001</v>
      </c>
      <c r="J126" s="50">
        <f>太平!I12</f>
        <v>0</v>
      </c>
      <c r="K126" s="50">
        <f>太平!J12</f>
        <v>0</v>
      </c>
      <c r="L126" s="50">
        <f>太平!K12</f>
        <v>124.898538</v>
      </c>
      <c r="M126" s="50">
        <f>太平!L12</f>
        <v>1987.6016999999999</v>
      </c>
      <c r="N126" s="50">
        <f>太平!M12</f>
        <v>0</v>
      </c>
      <c r="O126" s="47">
        <f t="shared" si="48"/>
        <v>3638.4042019999997</v>
      </c>
      <c r="P126" s="47">
        <f>太平!AD12</f>
        <v>388.15265599999998</v>
      </c>
      <c r="Q126" s="51">
        <f>太平!O12</f>
        <v>100.21536443679497</v>
      </c>
      <c r="R126" s="55">
        <f t="shared" si="49"/>
        <v>2.0352468312764969</v>
      </c>
      <c r="S126" s="142"/>
      <c r="T126" s="46" t="s">
        <v>60</v>
      </c>
      <c r="U126" s="50">
        <f>太平!P12</f>
        <v>6.969825000000001</v>
      </c>
      <c r="V126" s="50">
        <f>太平!Q12</f>
        <v>0</v>
      </c>
      <c r="W126" s="50">
        <f>太平!R12</f>
        <v>0</v>
      </c>
      <c r="X126" s="50">
        <f>太平!S12</f>
        <v>0</v>
      </c>
      <c r="Y126" s="50">
        <f>太平!T12</f>
        <v>42.298582000000003</v>
      </c>
      <c r="Z126" s="50">
        <f>太平!U12</f>
        <v>292.766884</v>
      </c>
      <c r="AA126" s="50">
        <f>太平!V12</f>
        <v>232.46470499999998</v>
      </c>
      <c r="AB126" s="50">
        <f>太平!W12</f>
        <v>0</v>
      </c>
      <c r="AC126" s="50">
        <f>太平!X12</f>
        <v>0</v>
      </c>
      <c r="AD126" s="50">
        <f>太平!Y12</f>
        <v>101.89761800000001</v>
      </c>
      <c r="AE126" s="50">
        <f>太平!Z12</f>
        <v>1229.8153380000001</v>
      </c>
      <c r="AF126" s="50">
        <f>太平!AA12</f>
        <v>0</v>
      </c>
      <c r="AG126" s="40">
        <f t="shared" si="28"/>
        <v>1906.2129520000001</v>
      </c>
      <c r="AH126" s="55">
        <f t="shared" si="47"/>
        <v>52.391456423455402</v>
      </c>
      <c r="AI126" s="55">
        <f t="shared" si="50"/>
        <v>2.1766256506568893</v>
      </c>
    </row>
    <row r="127" spans="1:35" s="57" customFormat="1" ht="17.850000000000001" customHeight="1">
      <c r="A127" s="142"/>
      <c r="B127" s="61" t="s">
        <v>59</v>
      </c>
      <c r="C127" s="66">
        <f>天安!B12</f>
        <v>39.295398999999996</v>
      </c>
      <c r="D127" s="66">
        <f>天安!C12</f>
        <v>30.246600000000001</v>
      </c>
      <c r="E127" s="66">
        <f>天安!D12</f>
        <v>26</v>
      </c>
      <c r="F127" s="66">
        <f>天安!E12</f>
        <v>3.5833900000000001</v>
      </c>
      <c r="G127" s="66">
        <f>天安!F12</f>
        <v>24.984999999999999</v>
      </c>
      <c r="H127" s="66">
        <f>天安!G12</f>
        <v>1412.5579610000002</v>
      </c>
      <c r="I127" s="66">
        <f>天安!H12</f>
        <v>449.55594500000001</v>
      </c>
      <c r="J127" s="66">
        <f>天安!I12</f>
        <v>0</v>
      </c>
      <c r="K127" s="66">
        <f>天安!J12</f>
        <v>0</v>
      </c>
      <c r="L127" s="66">
        <f>天安!K12</f>
        <v>135.23878400000004</v>
      </c>
      <c r="M127" s="66">
        <f>天安!L12</f>
        <v>0</v>
      </c>
      <c r="N127" s="66">
        <f>天安!M12</f>
        <v>0</v>
      </c>
      <c r="O127" s="66">
        <f t="shared" si="48"/>
        <v>2121.4630790000001</v>
      </c>
      <c r="P127" s="66">
        <f>天安!AD12</f>
        <v>499.44642900000002</v>
      </c>
      <c r="Q127" s="67">
        <f>天安!O12</f>
        <v>53.299243348012951</v>
      </c>
      <c r="R127" s="67">
        <f t="shared" si="49"/>
        <v>1.1867018532002098</v>
      </c>
      <c r="S127" s="142"/>
      <c r="T127" s="61" t="s">
        <v>59</v>
      </c>
      <c r="U127" s="66">
        <f>天安!P12</f>
        <v>0.45600000000000002</v>
      </c>
      <c r="V127" s="66">
        <f>天安!Q12</f>
        <v>11.2</v>
      </c>
      <c r="W127" s="66">
        <f>天安!R12</f>
        <v>0.56936000000000009</v>
      </c>
      <c r="X127" s="66">
        <f>天安!S12</f>
        <v>0</v>
      </c>
      <c r="Y127" s="66">
        <f>天安!T12</f>
        <v>1.9437229999999999</v>
      </c>
      <c r="Z127" s="66">
        <f>天安!U12</f>
        <v>469.95216799999997</v>
      </c>
      <c r="AA127" s="66">
        <f>天安!V12</f>
        <v>401.75521499999996</v>
      </c>
      <c r="AB127" s="66">
        <f>天安!W12</f>
        <v>0</v>
      </c>
      <c r="AC127" s="66">
        <f>天安!X12</f>
        <v>0</v>
      </c>
      <c r="AD127" s="66">
        <f>天安!Y12</f>
        <v>91.670368999999994</v>
      </c>
      <c r="AE127" s="66">
        <f>天安!Z12</f>
        <v>0</v>
      </c>
      <c r="AF127" s="66">
        <f>天安!AA12</f>
        <v>0</v>
      </c>
      <c r="AG127" s="63">
        <f t="shared" si="28"/>
        <v>977.54683499999987</v>
      </c>
      <c r="AH127" s="67">
        <f t="shared" si="47"/>
        <v>46.078899259504851</v>
      </c>
      <c r="AI127" s="67">
        <f t="shared" si="50"/>
        <v>1.1162202594138375</v>
      </c>
    </row>
    <row r="128" spans="1:35" s="57" customFormat="1" ht="17.850000000000001" customHeight="1">
      <c r="A128" s="142"/>
      <c r="B128" s="46" t="s">
        <v>61</v>
      </c>
      <c r="C128" s="47">
        <f>大地!B12</f>
        <v>316.38147200000003</v>
      </c>
      <c r="D128" s="47">
        <f>大地!C12</f>
        <v>7.3594439999999999</v>
      </c>
      <c r="E128" s="47">
        <f>大地!D12</f>
        <v>174.46726200000001</v>
      </c>
      <c r="F128" s="47">
        <f>大地!E12</f>
        <v>47.878799999999998</v>
      </c>
      <c r="G128" s="47">
        <f>大地!F12</f>
        <v>279.571392</v>
      </c>
      <c r="H128" s="47">
        <f>大地!G12</f>
        <v>3892.2687649999998</v>
      </c>
      <c r="I128" s="47">
        <f>大地!H12</f>
        <v>1307.4337820000001</v>
      </c>
      <c r="J128" s="47">
        <f>大地!I12</f>
        <v>0</v>
      </c>
      <c r="K128" s="47">
        <f>大地!J12</f>
        <v>0</v>
      </c>
      <c r="L128" s="47">
        <f>大地!K12</f>
        <v>403.34410000000003</v>
      </c>
      <c r="M128" s="47">
        <f>大地!L12</f>
        <v>2.8264</v>
      </c>
      <c r="N128" s="47">
        <f>大地!M12</f>
        <v>206.26094800000001</v>
      </c>
      <c r="O128" s="47">
        <f t="shared" si="48"/>
        <v>6637.7923650000002</v>
      </c>
      <c r="P128" s="47">
        <f>大地!AD12</f>
        <v>2937.2788660000001</v>
      </c>
      <c r="Q128" s="55">
        <f>大地!O12</f>
        <v>42.052689099628694</v>
      </c>
      <c r="R128" s="55">
        <f t="shared" si="49"/>
        <v>3.713041522465121</v>
      </c>
      <c r="S128" s="142"/>
      <c r="T128" s="46" t="s">
        <v>61</v>
      </c>
      <c r="U128" s="47">
        <f>大地!P12</f>
        <v>32.975330999999997</v>
      </c>
      <c r="V128" s="47">
        <f>大地!Q12</f>
        <v>0</v>
      </c>
      <c r="W128" s="47">
        <f>大地!R12</f>
        <v>3.6353789999999999</v>
      </c>
      <c r="X128" s="47">
        <f>大地!S12</f>
        <v>0.40982399999999997</v>
      </c>
      <c r="Y128" s="47">
        <f>大地!T12</f>
        <v>77.251058999999998</v>
      </c>
      <c r="Z128" s="47">
        <f>大地!U12</f>
        <v>1236.9050709999999</v>
      </c>
      <c r="AA128" s="47">
        <f>大地!V12</f>
        <v>1110.6138989999999</v>
      </c>
      <c r="AB128" s="47">
        <f>大地!W12</f>
        <v>0</v>
      </c>
      <c r="AC128" s="47">
        <f>大地!X12</f>
        <v>0</v>
      </c>
      <c r="AD128" s="47">
        <f>大地!Y12</f>
        <v>62.510587000000001</v>
      </c>
      <c r="AE128" s="47">
        <f>大地!Z12</f>
        <v>2.2081970000000002</v>
      </c>
      <c r="AF128" s="47">
        <f>大地!AA12</f>
        <v>70.133088999999998</v>
      </c>
      <c r="AG128" s="40">
        <f t="shared" si="28"/>
        <v>2596.6424359999996</v>
      </c>
      <c r="AH128" s="55">
        <f t="shared" si="47"/>
        <v>39.119066900791786</v>
      </c>
      <c r="AI128" s="55">
        <f t="shared" si="50"/>
        <v>2.9649984939257661</v>
      </c>
    </row>
    <row r="129" spans="1:35" s="57" customFormat="1" ht="17.850000000000001" customHeight="1">
      <c r="A129" s="142"/>
      <c r="B129" s="46" t="s">
        <v>181</v>
      </c>
      <c r="C129" s="47">
        <f>中华联合!B12</f>
        <v>156.13980800000002</v>
      </c>
      <c r="D129" s="47">
        <f>中华联合!C12</f>
        <v>131.135763</v>
      </c>
      <c r="E129" s="47">
        <f>中华联合!D12</f>
        <v>409.10744500000004</v>
      </c>
      <c r="F129" s="47">
        <f>中华联合!E12</f>
        <v>20.292126</v>
      </c>
      <c r="G129" s="47">
        <f>中华联合!F12</f>
        <v>634.10154499999999</v>
      </c>
      <c r="H129" s="47">
        <f>中华联合!G12</f>
        <v>7527.3598370000009</v>
      </c>
      <c r="I129" s="47">
        <f>中华联合!H12</f>
        <v>4432.4736869999997</v>
      </c>
      <c r="J129" s="47">
        <f>中华联合!I12</f>
        <v>12452.787639</v>
      </c>
      <c r="K129" s="47">
        <f>中华联合!J12</f>
        <v>0</v>
      </c>
      <c r="L129" s="47">
        <f>中华联合!K12</f>
        <v>976.89320500000008</v>
      </c>
      <c r="M129" s="47">
        <f>中华联合!L12</f>
        <v>2084.6187340000001</v>
      </c>
      <c r="N129" s="47">
        <f>中华联合!M12</f>
        <v>139.21061</v>
      </c>
      <c r="O129" s="47">
        <f t="shared" si="48"/>
        <v>28964.120398999999</v>
      </c>
      <c r="P129" s="47">
        <f>中华联合!AD12</f>
        <v>3497.6775009999997</v>
      </c>
      <c r="Q129" s="55">
        <f>中华联合!O12</f>
        <v>20.361636373739696</v>
      </c>
      <c r="R129" s="55">
        <f t="shared" si="49"/>
        <v>16.201920124864589</v>
      </c>
      <c r="S129" s="142"/>
      <c r="T129" s="46" t="s">
        <v>181</v>
      </c>
      <c r="U129" s="47">
        <f>中华联合!P12</f>
        <v>27.567471000000001</v>
      </c>
      <c r="V129" s="47">
        <f>中华联合!Q12</f>
        <v>1.08</v>
      </c>
      <c r="W129" s="47">
        <f>中华联合!R12</f>
        <v>0.65637400000000001</v>
      </c>
      <c r="X129" s="47">
        <f>中华联合!S12</f>
        <v>22.001899999999999</v>
      </c>
      <c r="Y129" s="47">
        <f>中华联合!T12</f>
        <v>337.53966500000001</v>
      </c>
      <c r="Z129" s="47">
        <f>中华联合!U12</f>
        <v>2596.9505719999997</v>
      </c>
      <c r="AA129" s="47">
        <f>中华联合!V12</f>
        <v>3845.9838460000001</v>
      </c>
      <c r="AB129" s="47">
        <f>中华联合!W12</f>
        <v>6809.7573819999989</v>
      </c>
      <c r="AC129" s="47">
        <f>中华联合!X12</f>
        <v>0</v>
      </c>
      <c r="AD129" s="47">
        <f>中华联合!Y12</f>
        <v>417.34153900000001</v>
      </c>
      <c r="AE129" s="47">
        <f>中华联合!Z12</f>
        <v>2974.1768539999998</v>
      </c>
      <c r="AF129" s="47">
        <f>中华联合!AA12</f>
        <v>29.5061</v>
      </c>
      <c r="AG129" s="40">
        <f t="shared" si="28"/>
        <v>17062.561702999999</v>
      </c>
      <c r="AH129" s="55">
        <f t="shared" si="47"/>
        <v>58.909303883397378</v>
      </c>
      <c r="AI129" s="55">
        <f t="shared" si="50"/>
        <v>19.483032800558629</v>
      </c>
    </row>
    <row r="130" spans="1:35" s="57" customFormat="1" ht="13.5" customHeight="1">
      <c r="A130" s="142"/>
      <c r="B130" s="61" t="s">
        <v>93</v>
      </c>
      <c r="C130" s="66">
        <f>华泰!B12</f>
        <v>0</v>
      </c>
      <c r="D130" s="66">
        <f>华泰!C12</f>
        <v>0.13500000000000001</v>
      </c>
      <c r="E130" s="66">
        <f>华泰!D12</f>
        <v>0</v>
      </c>
      <c r="F130" s="66">
        <f>华泰!E12</f>
        <v>0</v>
      </c>
      <c r="G130" s="66">
        <f>华泰!F12</f>
        <v>0</v>
      </c>
      <c r="H130" s="66">
        <f>华泰!G12</f>
        <v>778.11925199999996</v>
      </c>
      <c r="I130" s="66">
        <f>华泰!H12</f>
        <v>193.486615</v>
      </c>
      <c r="J130" s="66">
        <f>华泰!I12</f>
        <v>0</v>
      </c>
      <c r="K130" s="66">
        <f>华泰!J12</f>
        <v>0</v>
      </c>
      <c r="L130" s="66">
        <f>华泰!K12</f>
        <v>6.4188000000000001</v>
      </c>
      <c r="M130" s="66">
        <f>华泰!L12</f>
        <v>0</v>
      </c>
      <c r="N130" s="66">
        <f>华泰!M12</f>
        <v>0</v>
      </c>
      <c r="O130" s="66">
        <f t="shared" si="48"/>
        <v>978.15966700000001</v>
      </c>
      <c r="P130" s="66">
        <f>华泰!AD12</f>
        <v>0</v>
      </c>
      <c r="Q130" s="66">
        <f>华泰!O12</f>
        <v>51.706758534050913</v>
      </c>
      <c r="R130" s="67">
        <f t="shared" si="49"/>
        <v>0.54716195678586221</v>
      </c>
      <c r="S130" s="142"/>
      <c r="T130" s="61" t="s">
        <v>62</v>
      </c>
      <c r="U130" s="66">
        <f>华泰!P12</f>
        <v>0</v>
      </c>
      <c r="V130" s="66">
        <f>华泰!Q12</f>
        <v>0</v>
      </c>
      <c r="W130" s="66">
        <f>华泰!R12</f>
        <v>0</v>
      </c>
      <c r="X130" s="66">
        <f>华泰!S12</f>
        <v>0</v>
      </c>
      <c r="Y130" s="66">
        <f>华泰!T12</f>
        <v>0</v>
      </c>
      <c r="Z130" s="66">
        <f>华泰!U12</f>
        <v>260.22815100000003</v>
      </c>
      <c r="AA130" s="66">
        <f>华泰!V12</f>
        <v>95.385396</v>
      </c>
      <c r="AB130" s="66">
        <f>华泰!W12</f>
        <v>0</v>
      </c>
      <c r="AC130" s="66">
        <f>华泰!X12</f>
        <v>0</v>
      </c>
      <c r="AD130" s="66">
        <f>华泰!Y12</f>
        <v>1.0802799999999999</v>
      </c>
      <c r="AE130" s="66">
        <f>华泰!Z12</f>
        <v>0</v>
      </c>
      <c r="AF130" s="66">
        <f>华泰!AA12</f>
        <v>0</v>
      </c>
      <c r="AG130" s="63">
        <f t="shared" si="28"/>
        <v>356.69382700000006</v>
      </c>
      <c r="AH130" s="67">
        <f>AG130*100/O130</f>
        <v>36.465808091839882</v>
      </c>
      <c r="AI130" s="67">
        <f>AG130*100/$AG$140</f>
        <v>0.40729391354968131</v>
      </c>
    </row>
    <row r="131" spans="1:35" s="57" customFormat="1" ht="17.850000000000001" customHeight="1">
      <c r="A131" s="142"/>
      <c r="B131" s="46" t="s">
        <v>63</v>
      </c>
      <c r="C131" s="47">
        <f>安邦!B12</f>
        <v>0</v>
      </c>
      <c r="D131" s="47">
        <f>安邦!C12</f>
        <v>0.02</v>
      </c>
      <c r="E131" s="47">
        <f>安邦!D12</f>
        <v>0</v>
      </c>
      <c r="F131" s="47">
        <f>安邦!E12</f>
        <v>0</v>
      </c>
      <c r="G131" s="47">
        <f>安邦!F12</f>
        <v>12.757047</v>
      </c>
      <c r="H131" s="47">
        <f>安邦!G12</f>
        <v>351.31383199999999</v>
      </c>
      <c r="I131" s="47">
        <f>安邦!H12</f>
        <v>132.19619599999999</v>
      </c>
      <c r="J131" s="47">
        <f>安邦!I12</f>
        <v>0</v>
      </c>
      <c r="K131" s="47">
        <f>安邦!J12</f>
        <v>0.59811899999999996</v>
      </c>
      <c r="L131" s="47">
        <f>安邦!K12</f>
        <v>6.7951199999999998</v>
      </c>
      <c r="M131" s="47">
        <f>安邦!L12</f>
        <v>0</v>
      </c>
      <c r="N131" s="47">
        <f>安邦!M12</f>
        <v>0</v>
      </c>
      <c r="O131" s="47">
        <f t="shared" si="48"/>
        <v>503.68031399999995</v>
      </c>
      <c r="P131" s="47">
        <f>安邦!AD12</f>
        <v>26.164849</v>
      </c>
      <c r="Q131" s="55">
        <f>安邦!O12</f>
        <v>-8.59</v>
      </c>
      <c r="R131" s="55">
        <f t="shared" si="49"/>
        <v>0.28174818028226617</v>
      </c>
      <c r="S131" s="142"/>
      <c r="T131" s="46" t="s">
        <v>63</v>
      </c>
      <c r="U131" s="47">
        <f>安邦!P12</f>
        <v>0</v>
      </c>
      <c r="V131" s="47">
        <f>安邦!Q12</f>
        <v>0</v>
      </c>
      <c r="W131" s="47">
        <f>安邦!R12</f>
        <v>0</v>
      </c>
      <c r="X131" s="47">
        <f>安邦!S12</f>
        <v>0</v>
      </c>
      <c r="Y131" s="47">
        <f>安邦!T12</f>
        <v>0</v>
      </c>
      <c r="Z131" s="47">
        <f>安邦!U12</f>
        <v>146.914086</v>
      </c>
      <c r="AA131" s="47">
        <f>安邦!V12</f>
        <v>132.93973700000001</v>
      </c>
      <c r="AB131" s="47">
        <f>安邦!W12</f>
        <v>0</v>
      </c>
      <c r="AC131" s="47">
        <f>安邦!X12</f>
        <v>0</v>
      </c>
      <c r="AD131" s="47">
        <f>安邦!Y12</f>
        <v>0</v>
      </c>
      <c r="AE131" s="47">
        <f>安邦!Z12</f>
        <v>0</v>
      </c>
      <c r="AF131" s="47">
        <f>安邦!AA12</f>
        <v>8.0470439999999996</v>
      </c>
      <c r="AG131" s="40">
        <f t="shared" si="28"/>
        <v>287.90086700000006</v>
      </c>
      <c r="AH131" s="55">
        <f t="shared" si="47"/>
        <v>57.159443996058201</v>
      </c>
      <c r="AI131" s="55">
        <f t="shared" si="50"/>
        <v>0.32874208062696952</v>
      </c>
    </row>
    <row r="132" spans="1:35" s="57" customFormat="1" ht="17.850000000000001" customHeight="1">
      <c r="A132" s="142"/>
      <c r="B132" s="46" t="s">
        <v>103</v>
      </c>
      <c r="C132" s="47">
        <f>阳光!B12</f>
        <v>116.334318</v>
      </c>
      <c r="D132" s="47">
        <f>阳光!C12</f>
        <v>168.345879</v>
      </c>
      <c r="E132" s="47">
        <f>阳光!D12</f>
        <v>47.247219000000001</v>
      </c>
      <c r="F132" s="47">
        <f>阳光!E12</f>
        <v>11.205</v>
      </c>
      <c r="G132" s="47">
        <f>阳光!F12</f>
        <v>71.004300999999998</v>
      </c>
      <c r="H132" s="47">
        <f>阳光!G12</f>
        <v>1212.6573089999999</v>
      </c>
      <c r="I132" s="47">
        <f>阳光!H12</f>
        <v>380.09896700000002</v>
      </c>
      <c r="J132" s="47">
        <f>阳光!I12</f>
        <v>0</v>
      </c>
      <c r="K132" s="47">
        <f>阳光!J12</f>
        <v>1037.47</v>
      </c>
      <c r="L132" s="47">
        <f>阳光!K12</f>
        <v>110.92266299999999</v>
      </c>
      <c r="M132" s="47">
        <f>阳光!L12</f>
        <v>0</v>
      </c>
      <c r="N132" s="47">
        <f>阳光!M12</f>
        <v>34.808599999999998</v>
      </c>
      <c r="O132" s="47">
        <f t="shared" si="48"/>
        <v>3190.0942559999994</v>
      </c>
      <c r="P132" s="47">
        <f>阳光!AD12</f>
        <v>1119.2412420000001</v>
      </c>
      <c r="Q132" s="47">
        <f>阳光!O12</f>
        <v>73.663336583672347</v>
      </c>
      <c r="R132" s="55">
        <f t="shared" si="49"/>
        <v>1.784471670967291</v>
      </c>
      <c r="S132" s="142"/>
      <c r="T132" s="46" t="s">
        <v>103</v>
      </c>
      <c r="U132" s="47">
        <f>阳光!P12</f>
        <v>19.487283999999999</v>
      </c>
      <c r="V132" s="47">
        <f>阳光!Q12</f>
        <v>0.51249999999999996</v>
      </c>
      <c r="W132" s="47">
        <f>阳光!R12</f>
        <v>3.2849650000000001</v>
      </c>
      <c r="X132" s="47">
        <f>阳光!S12</f>
        <v>0</v>
      </c>
      <c r="Y132" s="47">
        <f>阳光!T12</f>
        <v>20.315196</v>
      </c>
      <c r="Z132" s="47">
        <f>阳光!U12</f>
        <v>513.56882900000005</v>
      </c>
      <c r="AA132" s="47">
        <f>阳光!V12</f>
        <v>340.47381100000001</v>
      </c>
      <c r="AB132" s="47">
        <f>阳光!W12</f>
        <v>0</v>
      </c>
      <c r="AC132" s="47">
        <f>阳光!X12</f>
        <v>23</v>
      </c>
      <c r="AD132" s="47">
        <f>阳光!Y12</f>
        <v>29.158465999999997</v>
      </c>
      <c r="AE132" s="47">
        <f>阳光!Z12</f>
        <v>0</v>
      </c>
      <c r="AF132" s="47">
        <f>阳光!AA12</f>
        <v>16.356693</v>
      </c>
      <c r="AG132" s="40">
        <f>SUM(U132:AF132)</f>
        <v>966.15774399999998</v>
      </c>
      <c r="AH132" s="55">
        <f>AG132*100/O132</f>
        <v>30.286181738449553</v>
      </c>
      <c r="AI132" s="55">
        <f>AG132*100/$AG$140</f>
        <v>1.1032155279213482</v>
      </c>
    </row>
    <row r="133" spans="1:35" s="57" customFormat="1" ht="17.850000000000001" customHeight="1">
      <c r="A133" s="142"/>
      <c r="B133" s="61" t="s">
        <v>65</v>
      </c>
      <c r="C133" s="66">
        <f>国寿产险!B12</f>
        <v>628.608474</v>
      </c>
      <c r="D133" s="66">
        <f>国寿产险!C12</f>
        <v>184.26098999999999</v>
      </c>
      <c r="E133" s="66">
        <f>国寿产险!D12</f>
        <v>913.84039399999995</v>
      </c>
      <c r="F133" s="66">
        <f>国寿产险!E12</f>
        <v>74.497080000000011</v>
      </c>
      <c r="G133" s="66">
        <f>国寿产险!F12</f>
        <v>217.167181</v>
      </c>
      <c r="H133" s="66">
        <f>国寿产险!G12</f>
        <v>9721.1815509999997</v>
      </c>
      <c r="I133" s="66">
        <f>国寿产险!H12</f>
        <v>3670.6838009999997</v>
      </c>
      <c r="J133" s="66">
        <f>国寿产险!I12</f>
        <v>124.8438</v>
      </c>
      <c r="K133" s="66">
        <f>国寿产险!J12</f>
        <v>0</v>
      </c>
      <c r="L133" s="66">
        <f>国寿产险!K12</f>
        <v>862.04564499999992</v>
      </c>
      <c r="M133" s="66">
        <f>国寿产险!L12</f>
        <v>0</v>
      </c>
      <c r="N133" s="66">
        <f>国寿产险!M12</f>
        <v>0</v>
      </c>
      <c r="O133" s="66">
        <f t="shared" si="48"/>
        <v>16397.128915999998</v>
      </c>
      <c r="P133" s="66">
        <f>国寿产险!AD12</f>
        <v>5907.1539479999992</v>
      </c>
      <c r="Q133" s="67">
        <f>国寿产险!O12</f>
        <v>30.29</v>
      </c>
      <c r="R133" s="67">
        <f t="shared" si="49"/>
        <v>9.1722092476632469</v>
      </c>
      <c r="S133" s="142"/>
      <c r="T133" s="61" t="s">
        <v>65</v>
      </c>
      <c r="U133" s="66">
        <f>国寿产险!P12</f>
        <v>112.80773300000001</v>
      </c>
      <c r="V133" s="66">
        <f>国寿产险!Q12</f>
        <v>4.8405690000000003</v>
      </c>
      <c r="W133" s="66">
        <f>国寿产险!R12</f>
        <v>38.463341</v>
      </c>
      <c r="X133" s="66">
        <f>国寿产险!S12</f>
        <v>0.277785</v>
      </c>
      <c r="Y133" s="66">
        <f>国寿产险!T12</f>
        <v>49.736583000000003</v>
      </c>
      <c r="Z133" s="66">
        <f>国寿产险!U12</f>
        <v>3741.6879570000001</v>
      </c>
      <c r="AA133" s="66">
        <f>国寿产险!V12</f>
        <v>2992.8174359999998</v>
      </c>
      <c r="AB133" s="66">
        <f>国寿产险!W12</f>
        <v>0.48351499999999997</v>
      </c>
      <c r="AC133" s="66">
        <f>国寿产险!X12</f>
        <v>0</v>
      </c>
      <c r="AD133" s="66">
        <f>国寿产险!Y12</f>
        <v>100.721259</v>
      </c>
      <c r="AE133" s="66">
        <f>国寿产险!Z12</f>
        <v>0</v>
      </c>
      <c r="AF133" s="66">
        <f>国寿产险!AA12</f>
        <v>0</v>
      </c>
      <c r="AG133" s="63">
        <f t="shared" si="28"/>
        <v>7041.8361779999996</v>
      </c>
      <c r="AH133" s="67">
        <f t="shared" si="47"/>
        <v>42.945543784367729</v>
      </c>
      <c r="AI133" s="67">
        <f t="shared" si="50"/>
        <v>8.0407811921941388</v>
      </c>
    </row>
    <row r="134" spans="1:35" s="57" customFormat="1" ht="17.850000000000001" customHeight="1">
      <c r="A134" s="142"/>
      <c r="B134" s="46" t="s">
        <v>66</v>
      </c>
      <c r="C134" s="47">
        <f>都邦!B12</f>
        <v>0</v>
      </c>
      <c r="D134" s="47">
        <f>都邦!C12</f>
        <v>0.15</v>
      </c>
      <c r="E134" s="47">
        <f>都邦!D12</f>
        <v>0</v>
      </c>
      <c r="F134" s="47">
        <f>都邦!E12</f>
        <v>0</v>
      </c>
      <c r="G134" s="47">
        <f>都邦!F12</f>
        <v>0</v>
      </c>
      <c r="H134" s="47">
        <f>都邦!G12</f>
        <v>53.41</v>
      </c>
      <c r="I134" s="47">
        <f>都邦!H12</f>
        <v>11.08</v>
      </c>
      <c r="J134" s="47">
        <f>都邦!I12</f>
        <v>0</v>
      </c>
      <c r="K134" s="47">
        <f>都邦!J12</f>
        <v>0</v>
      </c>
      <c r="L134" s="47">
        <f>都邦!K12</f>
        <v>0</v>
      </c>
      <c r="M134" s="47">
        <f>都邦!L12</f>
        <v>0</v>
      </c>
      <c r="N134" s="47">
        <f>都邦!M12</f>
        <v>0</v>
      </c>
      <c r="O134" s="47">
        <f t="shared" si="48"/>
        <v>64.64</v>
      </c>
      <c r="P134" s="47">
        <f>都邦!AD12</f>
        <v>0</v>
      </c>
      <c r="Q134" s="55">
        <f>都邦!O12</f>
        <v>-36.183236252344805</v>
      </c>
      <c r="R134" s="55">
        <f t="shared" si="49"/>
        <v>3.6158257266027852E-2</v>
      </c>
      <c r="S134" s="142"/>
      <c r="T134" s="46" t="s">
        <v>66</v>
      </c>
      <c r="U134" s="47">
        <f>都邦!P12</f>
        <v>0</v>
      </c>
      <c r="V134" s="47">
        <f>都邦!Q12</f>
        <v>7.83</v>
      </c>
      <c r="W134" s="47">
        <f>都邦!R12</f>
        <v>0</v>
      </c>
      <c r="X134" s="47">
        <f>都邦!S12</f>
        <v>0</v>
      </c>
      <c r="Y134" s="47">
        <f>都邦!T12</f>
        <v>0</v>
      </c>
      <c r="Z134" s="47">
        <f>都邦!U12</f>
        <v>57.77</v>
      </c>
      <c r="AA134" s="47">
        <f>都邦!V12</f>
        <v>20.13</v>
      </c>
      <c r="AB134" s="47">
        <f>都邦!W12</f>
        <v>0</v>
      </c>
      <c r="AC134" s="47">
        <f>都邦!X12</f>
        <v>0</v>
      </c>
      <c r="AD134" s="47">
        <f>都邦!Y12</f>
        <v>4.71</v>
      </c>
      <c r="AE134" s="47">
        <f>都邦!Z12</f>
        <v>0</v>
      </c>
      <c r="AF134" s="47">
        <f>都邦!AA12</f>
        <v>0</v>
      </c>
      <c r="AG134" s="40">
        <f t="shared" si="28"/>
        <v>90.44</v>
      </c>
      <c r="AH134" s="55">
        <f t="shared" si="47"/>
        <v>139.91336633663366</v>
      </c>
      <c r="AI134" s="55">
        <f t="shared" si="50"/>
        <v>0.10326969168836549</v>
      </c>
    </row>
    <row r="135" spans="1:35" s="57" customFormat="1" ht="17.850000000000001" customHeight="1">
      <c r="A135" s="142"/>
      <c r="B135" s="46" t="s">
        <v>68</v>
      </c>
      <c r="C135" s="47">
        <f>渤海!B12</f>
        <v>32.288376</v>
      </c>
      <c r="D135" s="47">
        <f>渤海!C12</f>
        <v>2.176221</v>
      </c>
      <c r="E135" s="47">
        <f>渤海!D12</f>
        <v>0</v>
      </c>
      <c r="F135" s="47">
        <f>渤海!E12</f>
        <v>0</v>
      </c>
      <c r="G135" s="47">
        <f>渤海!F12</f>
        <v>68.759</v>
      </c>
      <c r="H135" s="47">
        <f>渤海!G12</f>
        <v>217.734352</v>
      </c>
      <c r="I135" s="47">
        <f>渤海!H12</f>
        <v>97.565608999999995</v>
      </c>
      <c r="J135" s="47">
        <f>渤海!I12</f>
        <v>0</v>
      </c>
      <c r="K135" s="47">
        <f>渤海!J12</f>
        <v>0</v>
      </c>
      <c r="L135" s="47">
        <f>渤海!K12</f>
        <v>3.3870199999999997</v>
      </c>
      <c r="M135" s="47">
        <f>渤海!L12</f>
        <v>1.69563</v>
      </c>
      <c r="N135" s="47">
        <f>渤海!M12</f>
        <v>0</v>
      </c>
      <c r="O135" s="47">
        <f t="shared" si="48"/>
        <v>423.60620799999998</v>
      </c>
      <c r="P135" s="47">
        <f>渤海!AD12</f>
        <v>82.15</v>
      </c>
      <c r="Q135" s="47">
        <f>渤海!O12</f>
        <v>-12.61</v>
      </c>
      <c r="R135" s="55">
        <f t="shared" si="49"/>
        <v>0.23695640854502636</v>
      </c>
      <c r="S135" s="142"/>
      <c r="T135" s="46" t="s">
        <v>68</v>
      </c>
      <c r="U135" s="47">
        <f>渤海!P12</f>
        <v>0</v>
      </c>
      <c r="V135" s="47">
        <f>渤海!Q12</f>
        <v>0</v>
      </c>
      <c r="W135" s="47">
        <f>渤海!R12</f>
        <v>0</v>
      </c>
      <c r="X135" s="47">
        <f>渤海!S12</f>
        <v>0</v>
      </c>
      <c r="Y135" s="47">
        <f>渤海!T12</f>
        <v>17.630725000000002</v>
      </c>
      <c r="Z135" s="47">
        <f>渤海!U12</f>
        <v>140.96362500000001</v>
      </c>
      <c r="AA135" s="47">
        <f>渤海!V12</f>
        <v>170.42633600000002</v>
      </c>
      <c r="AB135" s="47">
        <f>渤海!W12</f>
        <v>0</v>
      </c>
      <c r="AC135" s="47">
        <f>渤海!X12</f>
        <v>0</v>
      </c>
      <c r="AD135" s="47">
        <f>渤海!Y12</f>
        <v>3.6204110000000003</v>
      </c>
      <c r="AE135" s="47">
        <f>渤海!Z12</f>
        <v>5.3871440000000002</v>
      </c>
      <c r="AF135" s="47">
        <f>渤海!AA12</f>
        <v>0</v>
      </c>
      <c r="AG135" s="40">
        <f t="shared" si="28"/>
        <v>338.02824100000004</v>
      </c>
      <c r="AH135" s="55">
        <f t="shared" si="47"/>
        <v>79.797754285980645</v>
      </c>
      <c r="AI135" s="55">
        <f t="shared" si="50"/>
        <v>0.38598045367127942</v>
      </c>
    </row>
    <row r="136" spans="1:35" s="57" customFormat="1" ht="17.850000000000001" customHeight="1">
      <c r="A136" s="142"/>
      <c r="B136" s="61" t="s">
        <v>99</v>
      </c>
      <c r="C136" s="66">
        <f>长安责任!B12</f>
        <v>58.066543999999993</v>
      </c>
      <c r="D136" s="66">
        <f>长安责任!C12</f>
        <v>-0.20680500000000002</v>
      </c>
      <c r="E136" s="66">
        <f>长安责任!D12</f>
        <v>18.563874999999999</v>
      </c>
      <c r="F136" s="66">
        <f>长安责任!E12</f>
        <v>7.6667779999999999</v>
      </c>
      <c r="G136" s="66">
        <f>长安责任!F12</f>
        <v>140.53066899999999</v>
      </c>
      <c r="H136" s="66">
        <f>长安责任!G12</f>
        <v>1669.8851849999999</v>
      </c>
      <c r="I136" s="66">
        <f>长安责任!H12</f>
        <v>625.040212</v>
      </c>
      <c r="J136" s="66">
        <f>长安责任!I12</f>
        <v>0</v>
      </c>
      <c r="K136" s="66">
        <f>长安责任!J12</f>
        <v>0</v>
      </c>
      <c r="L136" s="66">
        <f>长安责任!K12</f>
        <v>32.201959000000002</v>
      </c>
      <c r="M136" s="66">
        <f>长安责任!L12</f>
        <v>171.61114599999999</v>
      </c>
      <c r="N136" s="66">
        <f>长安责任!M12</f>
        <v>0</v>
      </c>
      <c r="O136" s="66">
        <f t="shared" si="48"/>
        <v>2723.359563</v>
      </c>
      <c r="P136" s="66">
        <f>长安责任!AD12</f>
        <v>820.13</v>
      </c>
      <c r="Q136" s="66">
        <f>长安责任!O12</f>
        <v>34.540043622171716</v>
      </c>
      <c r="R136" s="67">
        <f t="shared" si="49"/>
        <v>1.5233900944748018</v>
      </c>
      <c r="S136" s="142"/>
      <c r="T136" s="61" t="s">
        <v>99</v>
      </c>
      <c r="U136" s="66">
        <f>长安责任!P12</f>
        <v>0.33272600000000002</v>
      </c>
      <c r="V136" s="66">
        <f>长安责任!Q12</f>
        <v>-5.509E-3</v>
      </c>
      <c r="W136" s="66">
        <f>长安责任!R12</f>
        <v>0.10630799999999999</v>
      </c>
      <c r="X136" s="66">
        <f>长安责任!S12</f>
        <v>5.1164999999999995E-2</v>
      </c>
      <c r="Y136" s="66">
        <f>长安责任!T12</f>
        <v>44.461174999999997</v>
      </c>
      <c r="Z136" s="66">
        <f>长安责任!U12</f>
        <v>577.74966100000006</v>
      </c>
      <c r="AA136" s="66">
        <f>长安责任!V12</f>
        <v>454.44538700000004</v>
      </c>
      <c r="AB136" s="66">
        <f>长安责任!W12</f>
        <v>0</v>
      </c>
      <c r="AC136" s="66">
        <f>长安责任!X12</f>
        <v>0</v>
      </c>
      <c r="AD136" s="66">
        <f>长安责任!Y12</f>
        <v>0.21134699999999998</v>
      </c>
      <c r="AE136" s="66">
        <f>长安责任!Z12</f>
        <v>2.1021389999999998</v>
      </c>
      <c r="AF136" s="66">
        <f>长安责任!AA12</f>
        <v>0</v>
      </c>
      <c r="AG136" s="63">
        <f t="shared" si="28"/>
        <v>1079.4543990000002</v>
      </c>
      <c r="AH136" s="67">
        <f>AG136*100/O136</f>
        <v>39.636866672533472</v>
      </c>
      <c r="AI136" s="67">
        <f>AG136*100/$AG$140</f>
        <v>1.2325842876645277</v>
      </c>
    </row>
    <row r="137" spans="1:35" s="57" customFormat="1" ht="17.850000000000001" customHeight="1">
      <c r="A137" s="142"/>
      <c r="B137" s="46" t="s">
        <v>87</v>
      </c>
      <c r="C137" s="47">
        <f>永诚!B12</f>
        <v>26.717714000000001</v>
      </c>
      <c r="D137" s="47">
        <f>永诚!C12</f>
        <v>-0.18060000000000001</v>
      </c>
      <c r="E137" s="47">
        <f>永诚!D12</f>
        <v>0</v>
      </c>
      <c r="F137" s="47">
        <f>永诚!E12</f>
        <v>17.615549999999999</v>
      </c>
      <c r="G137" s="47">
        <f>永诚!F12</f>
        <v>1.26</v>
      </c>
      <c r="H137" s="47">
        <f>永诚!G12</f>
        <v>280.45349999999996</v>
      </c>
      <c r="I137" s="47">
        <f>永诚!H12</f>
        <v>106.60946299999999</v>
      </c>
      <c r="J137" s="47">
        <f>永诚!I12</f>
        <v>0</v>
      </c>
      <c r="K137" s="47">
        <f>永诚!J12</f>
        <v>0</v>
      </c>
      <c r="L137" s="47">
        <f>永诚!K12</f>
        <v>16.910871</v>
      </c>
      <c r="M137" s="47">
        <f>永诚!L12</f>
        <v>0</v>
      </c>
      <c r="N137" s="47">
        <f>永诚!M12</f>
        <v>9.1999999999999998E-2</v>
      </c>
      <c r="O137" s="47">
        <f t="shared" si="48"/>
        <v>449.47849799999995</v>
      </c>
      <c r="P137" s="47">
        <f>永诚!AD12</f>
        <v>134.12860000000001</v>
      </c>
      <c r="Q137" s="47">
        <f>永诚!O12</f>
        <v>-3.6736010597396738</v>
      </c>
      <c r="R137" s="55">
        <f t="shared" si="49"/>
        <v>0.2514288237350214</v>
      </c>
      <c r="S137" s="142"/>
      <c r="T137" s="46" t="s">
        <v>87</v>
      </c>
      <c r="U137" s="47">
        <f>永诚!P12</f>
        <v>2.9399999999999999E-2</v>
      </c>
      <c r="V137" s="47">
        <f>永诚!Q12</f>
        <v>5.5919999999999997E-3</v>
      </c>
      <c r="W137" s="47">
        <f>永诚!R12</f>
        <v>0.65336899999999998</v>
      </c>
      <c r="X137" s="47">
        <f>永诚!S12</f>
        <v>1.1456000000000001E-2</v>
      </c>
      <c r="Y137" s="47">
        <f>永诚!T12</f>
        <v>1.5744180000000001</v>
      </c>
      <c r="Z137" s="47">
        <f>永诚!U12</f>
        <v>106.31379200000002</v>
      </c>
      <c r="AA137" s="47">
        <f>永诚!V12</f>
        <v>108.350522</v>
      </c>
      <c r="AB137" s="47">
        <f>永诚!W12</f>
        <v>0</v>
      </c>
      <c r="AC137" s="47">
        <f>永诚!X12</f>
        <v>0</v>
      </c>
      <c r="AD137" s="47">
        <f>永诚!Y12</f>
        <v>38.879870000000004</v>
      </c>
      <c r="AE137" s="47">
        <f>永诚!Z12</f>
        <v>0.139122</v>
      </c>
      <c r="AF137" s="47">
        <f>永诚!AA12</f>
        <v>0</v>
      </c>
      <c r="AG137" s="40">
        <f>SUM(U137:AF137)</f>
        <v>255.95754100000002</v>
      </c>
      <c r="AH137" s="55">
        <f>AG137*100/O137</f>
        <v>56.945447254742774</v>
      </c>
      <c r="AI137" s="55">
        <f>AG137*100/$AG$140</f>
        <v>0.29226731915504389</v>
      </c>
    </row>
    <row r="138" spans="1:35" s="57" customFormat="1" ht="17.850000000000001" customHeight="1">
      <c r="A138" s="142"/>
      <c r="B138" s="46" t="s">
        <v>140</v>
      </c>
      <c r="C138" s="47">
        <f>英大!B12</f>
        <v>675.7</v>
      </c>
      <c r="D138" s="47">
        <f>英大!C12</f>
        <v>0</v>
      </c>
      <c r="E138" s="47">
        <f>英大!D12</f>
        <v>0</v>
      </c>
      <c r="F138" s="47">
        <f>英大!E12</f>
        <v>0</v>
      </c>
      <c r="G138" s="47">
        <f>英大!F12</f>
        <v>201.1</v>
      </c>
      <c r="H138" s="47">
        <f>英大!G12</f>
        <v>680.9</v>
      </c>
      <c r="I138" s="47">
        <f>英大!H12</f>
        <v>232.9</v>
      </c>
      <c r="J138" s="47">
        <f>英大!I12</f>
        <v>0</v>
      </c>
      <c r="K138" s="47">
        <f>英大!J12</f>
        <v>0</v>
      </c>
      <c r="L138" s="47">
        <f>英大!K12</f>
        <v>92.7</v>
      </c>
      <c r="M138" s="47">
        <f>英大!L12</f>
        <v>0</v>
      </c>
      <c r="N138" s="47">
        <f>英大!M12</f>
        <v>0</v>
      </c>
      <c r="O138" s="47">
        <f>英大!N12</f>
        <v>1883.3000000000002</v>
      </c>
      <c r="P138" s="47">
        <f>英大!AD12</f>
        <v>323.88</v>
      </c>
      <c r="Q138" s="47">
        <f>英大!O12</f>
        <v>12.995740085198303</v>
      </c>
      <c r="R138" s="55">
        <f t="shared" si="49"/>
        <v>1.0534784329998492</v>
      </c>
      <c r="S138" s="142"/>
      <c r="T138" s="58" t="s">
        <v>140</v>
      </c>
      <c r="U138" s="47">
        <f>英大!P12</f>
        <v>241.123143</v>
      </c>
      <c r="V138" s="47">
        <f>英大!Q12</f>
        <v>0</v>
      </c>
      <c r="W138" s="47">
        <f>英大!R12</f>
        <v>0</v>
      </c>
      <c r="X138" s="47">
        <f>英大!S12</f>
        <v>0</v>
      </c>
      <c r="Y138" s="47">
        <f>英大!T12</f>
        <v>91.455691000000002</v>
      </c>
      <c r="Z138" s="47">
        <f>英大!U12</f>
        <v>314.75670400000001</v>
      </c>
      <c r="AA138" s="47">
        <f>英大!V12</f>
        <v>221.74485100000001</v>
      </c>
      <c r="AB138" s="47">
        <f>英大!W12</f>
        <v>0</v>
      </c>
      <c r="AC138" s="47">
        <f>英大!X12</f>
        <v>0</v>
      </c>
      <c r="AD138" s="47">
        <f>英大!Y12</f>
        <v>38.020619000000003</v>
      </c>
      <c r="AE138" s="47">
        <f>英大!Z12</f>
        <v>0</v>
      </c>
      <c r="AF138" s="47">
        <f>英大!AA12</f>
        <v>0</v>
      </c>
      <c r="AG138" s="40">
        <f>SUM(U138:AF138)</f>
        <v>907.10100800000009</v>
      </c>
      <c r="AH138" s="47">
        <f>英大!AC12</f>
        <v>0.48165507778898742</v>
      </c>
      <c r="AI138" s="55">
        <f>AG138*100/$AG$140</f>
        <v>1.0357810860942678</v>
      </c>
    </row>
    <row r="139" spans="1:35" s="57" customFormat="1" ht="17.850000000000001" customHeight="1">
      <c r="A139" s="142"/>
      <c r="B139" s="46" t="s">
        <v>178</v>
      </c>
      <c r="C139" s="47">
        <f>出口信用!B12</f>
        <v>0</v>
      </c>
      <c r="D139" s="47">
        <f>出口信用!C12</f>
        <v>0</v>
      </c>
      <c r="E139" s="47">
        <f>出口信用!D12</f>
        <v>0</v>
      </c>
      <c r="F139" s="47">
        <f>出口信用!E12</f>
        <v>0</v>
      </c>
      <c r="G139" s="47">
        <f>出口信用!F12</f>
        <v>0</v>
      </c>
      <c r="H139" s="47">
        <f>出口信用!G12</f>
        <v>0</v>
      </c>
      <c r="I139" s="47">
        <f>出口信用!H12</f>
        <v>0</v>
      </c>
      <c r="J139" s="47">
        <f>出口信用!I12</f>
        <v>0</v>
      </c>
      <c r="K139" s="47">
        <f>出口信用!J12</f>
        <v>108.6</v>
      </c>
      <c r="L139" s="47">
        <f>出口信用!K12</f>
        <v>0</v>
      </c>
      <c r="M139" s="47">
        <f>出口信用!L12</f>
        <v>0</v>
      </c>
      <c r="N139" s="47">
        <f>出口信用!M12</f>
        <v>0</v>
      </c>
      <c r="O139" s="47">
        <f t="shared" si="48"/>
        <v>108.6</v>
      </c>
      <c r="P139" s="47">
        <f>出口信用!AD12</f>
        <v>0</v>
      </c>
      <c r="Q139" s="47">
        <f>出口信用!O12</f>
        <v>20.265780730896999</v>
      </c>
      <c r="R139" s="55">
        <f t="shared" si="49"/>
        <v>6.0748557226030703E-2</v>
      </c>
      <c r="S139" s="142"/>
      <c r="T139" s="46" t="s">
        <v>178</v>
      </c>
      <c r="U139" s="47">
        <f>出口信用!P12</f>
        <v>0</v>
      </c>
      <c r="V139" s="47">
        <f>出口信用!Q12</f>
        <v>0</v>
      </c>
      <c r="W139" s="47">
        <f>出口信用!R12</f>
        <v>0</v>
      </c>
      <c r="X139" s="47">
        <f>出口信用!S12</f>
        <v>0</v>
      </c>
      <c r="Y139" s="47">
        <f>出口信用!T12</f>
        <v>0</v>
      </c>
      <c r="Z139" s="47">
        <f>出口信用!U12</f>
        <v>0</v>
      </c>
      <c r="AA139" s="47">
        <f>出口信用!V12</f>
        <v>0</v>
      </c>
      <c r="AB139" s="47">
        <f>出口信用!W12</f>
        <v>0</v>
      </c>
      <c r="AC139" s="47">
        <f>出口信用!X12</f>
        <v>0</v>
      </c>
      <c r="AD139" s="47">
        <f>出口信用!Y12</f>
        <v>0</v>
      </c>
      <c r="AE139" s="47">
        <f>出口信用!Z12</f>
        <v>0</v>
      </c>
      <c r="AF139" s="47">
        <f>出口信用!AA12</f>
        <v>0</v>
      </c>
      <c r="AG139" s="40">
        <f>SUM(U139:AF139)</f>
        <v>0</v>
      </c>
      <c r="AH139" s="55">
        <f>AG139*100/O139</f>
        <v>0</v>
      </c>
      <c r="AI139" s="55">
        <f>AG139*100/$AG$140</f>
        <v>0</v>
      </c>
    </row>
    <row r="140" spans="1:35" s="59" customFormat="1" ht="17.850000000000001" customHeight="1">
      <c r="A140" s="142"/>
      <c r="B140" s="73" t="s">
        <v>36</v>
      </c>
      <c r="C140" s="68">
        <f>SUM(C122:C139)</f>
        <v>4903.0897590696331</v>
      </c>
      <c r="D140" s="68">
        <f t="shared" ref="D140:P140" si="51">SUM(D122:D139)</f>
        <v>1232.6867610000002</v>
      </c>
      <c r="E140" s="68">
        <f t="shared" si="51"/>
        <v>2571.6710290000001</v>
      </c>
      <c r="F140" s="68">
        <f t="shared" si="51"/>
        <v>892.43279980400007</v>
      </c>
      <c r="G140" s="68">
        <f t="shared" si="51"/>
        <v>6454.2735353539783</v>
      </c>
      <c r="H140" s="68">
        <f t="shared" si="51"/>
        <v>81366.273282000009</v>
      </c>
      <c r="I140" s="68">
        <f t="shared" si="51"/>
        <v>32419.520325000009</v>
      </c>
      <c r="J140" s="68">
        <f t="shared" si="51"/>
        <v>29734.460229</v>
      </c>
      <c r="K140" s="68">
        <f t="shared" si="51"/>
        <v>1177.424205</v>
      </c>
      <c r="L140" s="68">
        <f t="shared" si="51"/>
        <v>4955.2054099999996</v>
      </c>
      <c r="M140" s="68">
        <f t="shared" si="51"/>
        <v>12440.337721999998</v>
      </c>
      <c r="N140" s="68">
        <f t="shared" si="51"/>
        <v>622.30270799999994</v>
      </c>
      <c r="O140" s="68">
        <f t="shared" si="51"/>
        <v>178769.67776522765</v>
      </c>
      <c r="P140" s="68">
        <f t="shared" si="51"/>
        <v>42176.500538</v>
      </c>
      <c r="Q140" s="69">
        <v>23.252071354969676</v>
      </c>
      <c r="R140" s="70">
        <f t="shared" si="49"/>
        <v>100.00000000000001</v>
      </c>
      <c r="S140" s="142"/>
      <c r="T140" s="73" t="s">
        <v>36</v>
      </c>
      <c r="U140" s="68">
        <f t="shared" ref="U140:AG140" si="52">SUM(U122:U139)</f>
        <v>1670.105066709297</v>
      </c>
      <c r="V140" s="68">
        <f t="shared" si="52"/>
        <v>806.49435000000017</v>
      </c>
      <c r="W140" s="68">
        <f t="shared" si="52"/>
        <v>213.16433599999999</v>
      </c>
      <c r="X140" s="68">
        <f t="shared" si="52"/>
        <v>163.66257324999998</v>
      </c>
      <c r="Y140" s="68">
        <f t="shared" si="52"/>
        <v>2371.488675651</v>
      </c>
      <c r="Z140" s="68">
        <f t="shared" si="52"/>
        <v>30346.570405400002</v>
      </c>
      <c r="AA140" s="68">
        <f t="shared" si="52"/>
        <v>26929.433757600007</v>
      </c>
      <c r="AB140" s="68">
        <f t="shared" si="52"/>
        <v>12932.800322999999</v>
      </c>
      <c r="AC140" s="68">
        <f t="shared" si="52"/>
        <v>76.843999999999994</v>
      </c>
      <c r="AD140" s="68">
        <f t="shared" si="52"/>
        <v>1399.2331349999999</v>
      </c>
      <c r="AE140" s="68">
        <f t="shared" si="52"/>
        <v>10393.490963500002</v>
      </c>
      <c r="AF140" s="68">
        <f t="shared" si="52"/>
        <v>273.23028800000003</v>
      </c>
      <c r="AG140" s="68">
        <f t="shared" si="52"/>
        <v>87576.517874110301</v>
      </c>
      <c r="AH140" s="70">
        <f t="shared" si="47"/>
        <v>48.988463238783517</v>
      </c>
      <c r="AI140" s="70">
        <f t="shared" si="50"/>
        <v>100</v>
      </c>
    </row>
    <row r="141" spans="1:35" s="57" customFormat="1" ht="15" customHeight="1">
      <c r="A141" s="142" t="s">
        <v>75</v>
      </c>
      <c r="B141" s="46" t="s">
        <v>55</v>
      </c>
      <c r="C141" s="47">
        <f>人保!B13</f>
        <v>314.7</v>
      </c>
      <c r="D141" s="47">
        <f>人保!C13</f>
        <v>256.7</v>
      </c>
      <c r="E141" s="47">
        <f>人保!D13</f>
        <v>150.6</v>
      </c>
      <c r="F141" s="47">
        <f>人保!E13</f>
        <v>30.1</v>
      </c>
      <c r="G141" s="47">
        <f>人保!F13</f>
        <v>1209.0999999999999</v>
      </c>
      <c r="H141" s="47">
        <f>人保!G13</f>
        <v>9189</v>
      </c>
      <c r="I141" s="47">
        <f>人保!H13</f>
        <v>4261.1000000000004</v>
      </c>
      <c r="J141" s="47">
        <f>人保!I13</f>
        <v>2931.3</v>
      </c>
      <c r="K141" s="47">
        <f>人保!J13</f>
        <v>1.2</v>
      </c>
      <c r="L141" s="47">
        <f>人保!K13</f>
        <v>407.1</v>
      </c>
      <c r="M141" s="47">
        <f>人保!L13</f>
        <v>1311.7</v>
      </c>
      <c r="N141" s="47">
        <f>人保!M13</f>
        <v>0</v>
      </c>
      <c r="O141" s="47">
        <f>SUM(C141:N141)</f>
        <v>20062.600000000002</v>
      </c>
      <c r="P141" s="47">
        <f>人保!AD13</f>
        <v>3711.5</v>
      </c>
      <c r="Q141" s="55">
        <f>人保!O13</f>
        <v>20.29</v>
      </c>
      <c r="R141" s="55">
        <f t="shared" ref="R141:R151" si="53">O141*100/$O$151</f>
        <v>44.363766377737285</v>
      </c>
      <c r="S141" s="142" t="s">
        <v>75</v>
      </c>
      <c r="T141" s="46" t="s">
        <v>55</v>
      </c>
      <c r="U141" s="47">
        <f>人保!P13</f>
        <v>101.6</v>
      </c>
      <c r="V141" s="47">
        <f>人保!Q13</f>
        <v>10.8</v>
      </c>
      <c r="W141" s="47">
        <f>人保!R13</f>
        <v>18.399999999999999</v>
      </c>
      <c r="X141" s="47">
        <f>人保!S13</f>
        <v>6.8</v>
      </c>
      <c r="Y141" s="47">
        <f>人保!T13</f>
        <v>645.9</v>
      </c>
      <c r="Z141" s="47">
        <f>人保!U13</f>
        <v>2620.4</v>
      </c>
      <c r="AA141" s="47">
        <f>人保!V13</f>
        <v>2712.7</v>
      </c>
      <c r="AB141" s="47">
        <f>人保!W13</f>
        <v>1105</v>
      </c>
      <c r="AC141" s="47">
        <f>人保!X13</f>
        <v>0</v>
      </c>
      <c r="AD141" s="47">
        <f>人保!Y13</f>
        <v>217.5</v>
      </c>
      <c r="AE141" s="47">
        <f>人保!Z13</f>
        <v>695.6</v>
      </c>
      <c r="AF141" s="47">
        <f>人保!AA13</f>
        <v>0</v>
      </c>
      <c r="AG141" s="40">
        <f t="shared" si="28"/>
        <v>8134.7000000000007</v>
      </c>
      <c r="AH141" s="55">
        <f>AG141*100/O141</f>
        <v>40.546589175879497</v>
      </c>
      <c r="AI141" s="55">
        <f t="shared" ref="AI141:AI151" si="54">AG141*100/$AG$151</f>
        <v>42.649192085987067</v>
      </c>
    </row>
    <row r="142" spans="1:35" s="57" customFormat="1" ht="14.25" customHeight="1">
      <c r="A142" s="142"/>
      <c r="B142" s="46" t="s">
        <v>56</v>
      </c>
      <c r="C142" s="52">
        <f>平安!B13</f>
        <v>94.786440999999996</v>
      </c>
      <c r="D142" s="52">
        <f>平安!C13</f>
        <v>41.757483000000001</v>
      </c>
      <c r="E142" s="52">
        <f>平安!D13</f>
        <v>12.980240999999999</v>
      </c>
      <c r="F142" s="52">
        <f>平安!E13</f>
        <v>11.6</v>
      </c>
      <c r="G142" s="52">
        <f>平安!F13</f>
        <v>397.78573900000004</v>
      </c>
      <c r="H142" s="52">
        <f>平安!G13</f>
        <v>4363.5043560000004</v>
      </c>
      <c r="I142" s="52">
        <f>平安!H13</f>
        <v>1299.9854499999999</v>
      </c>
      <c r="J142" s="52">
        <f>平安!I13</f>
        <v>332.49995999999999</v>
      </c>
      <c r="K142" s="52">
        <f>平安!J13</f>
        <v>0.3</v>
      </c>
      <c r="L142" s="52">
        <f>平安!K13</f>
        <v>1053.5675210000002</v>
      </c>
      <c r="M142" s="52">
        <f>平安!L13</f>
        <v>115.02684199999999</v>
      </c>
      <c r="N142" s="52">
        <f>平安!M13</f>
        <v>0</v>
      </c>
      <c r="O142" s="47">
        <f t="shared" ref="O142:O150" si="55">SUM(C142:N142)</f>
        <v>7723.794033000001</v>
      </c>
      <c r="P142" s="47">
        <f>平安!AD13</f>
        <v>1996.7571030000001</v>
      </c>
      <c r="Q142" s="53">
        <f>平安!O13</f>
        <v>33.968185758487969</v>
      </c>
      <c r="R142" s="55">
        <f t="shared" si="53"/>
        <v>17.079371269415393</v>
      </c>
      <c r="S142" s="142"/>
      <c r="T142" s="46" t="s">
        <v>56</v>
      </c>
      <c r="U142" s="52">
        <f>平安!P13</f>
        <v>50.666802000000004</v>
      </c>
      <c r="V142" s="52">
        <f>平安!Q13</f>
        <v>33.486412999999999</v>
      </c>
      <c r="W142" s="52">
        <f>平安!R13</f>
        <v>9.6382000000000009E-2</v>
      </c>
      <c r="X142" s="52">
        <f>平安!S13</f>
        <v>1.9251000000000001E-2</v>
      </c>
      <c r="Y142" s="52">
        <f>平安!T13</f>
        <v>128.301749</v>
      </c>
      <c r="Z142" s="52">
        <f>平安!U13</f>
        <v>1654.8517479999996</v>
      </c>
      <c r="AA142" s="52">
        <f>平安!V13</f>
        <v>977.14890100000002</v>
      </c>
      <c r="AB142" s="52">
        <f>平安!W13</f>
        <v>159.614554</v>
      </c>
      <c r="AC142" s="52">
        <f>平安!X13</f>
        <v>0</v>
      </c>
      <c r="AD142" s="52">
        <f>平安!Y13</f>
        <v>105.16131000000001</v>
      </c>
      <c r="AE142" s="52">
        <f>平安!Z13</f>
        <v>119.44087900000001</v>
      </c>
      <c r="AF142" s="52">
        <f>平安!AA13</f>
        <v>1.26786</v>
      </c>
      <c r="AG142" s="40">
        <f t="shared" si="28"/>
        <v>3230.0558489999994</v>
      </c>
      <c r="AH142" s="55">
        <f t="shared" ref="AH142:AH151" si="56">AG142*100/O142</f>
        <v>41.819549242244783</v>
      </c>
      <c r="AI142" s="55">
        <f t="shared" si="54"/>
        <v>16.934769856597907</v>
      </c>
    </row>
    <row r="143" spans="1:35" s="57" customFormat="1" ht="15" customHeight="1">
      <c r="A143" s="142"/>
      <c r="B143" s="61" t="s">
        <v>57</v>
      </c>
      <c r="C143" s="71">
        <f>太平洋!B13</f>
        <v>32.58126207273051</v>
      </c>
      <c r="D143" s="71">
        <f>太平洋!C13</f>
        <v>45.153306000000001</v>
      </c>
      <c r="E143" s="71">
        <f>太平洋!D13</f>
        <v>25.179753000000002</v>
      </c>
      <c r="F143" s="71">
        <f>太平洋!E13</f>
        <v>0</v>
      </c>
      <c r="G143" s="71">
        <f>太平洋!F13</f>
        <v>270.64622099999997</v>
      </c>
      <c r="H143" s="71">
        <f>太平洋!G13</f>
        <v>2252.0829299999996</v>
      </c>
      <c r="I143" s="71">
        <f>太平洋!H13</f>
        <v>816.78976599999999</v>
      </c>
      <c r="J143" s="71">
        <f>太平洋!I13</f>
        <v>385.00065599999999</v>
      </c>
      <c r="K143" s="71">
        <f>太平洋!J13</f>
        <v>0</v>
      </c>
      <c r="L143" s="71">
        <f>太平洋!K13</f>
        <v>108.05039199999999</v>
      </c>
      <c r="M143" s="71">
        <f>太平洋!L13</f>
        <v>122.10434899999997</v>
      </c>
      <c r="N143" s="71">
        <f>太平洋!M13</f>
        <v>0</v>
      </c>
      <c r="O143" s="66">
        <f t="shared" si="55"/>
        <v>4057.5886350727305</v>
      </c>
      <c r="P143" s="66">
        <f>太平洋!AD13</f>
        <v>1123.963927</v>
      </c>
      <c r="Q143" s="72">
        <f>太平洋!O13</f>
        <v>20.902856659113333</v>
      </c>
      <c r="R143" s="67">
        <f t="shared" si="53"/>
        <v>8.9724120634079583</v>
      </c>
      <c r="S143" s="142"/>
      <c r="T143" s="61" t="s">
        <v>57</v>
      </c>
      <c r="U143" s="71">
        <f>太平洋!P13</f>
        <v>0</v>
      </c>
      <c r="V143" s="71">
        <f>太平洋!Q13</f>
        <v>5.3807999999999998</v>
      </c>
      <c r="W143" s="71">
        <f>太平洋!R13</f>
        <v>24.444800000000001</v>
      </c>
      <c r="X143" s="71">
        <f>太平洋!S13</f>
        <v>0</v>
      </c>
      <c r="Y143" s="71">
        <f>太平洋!T13</f>
        <v>154.70441500000007</v>
      </c>
      <c r="Z143" s="71">
        <f>太平洋!U13</f>
        <v>912.36043300000006</v>
      </c>
      <c r="AA143" s="71">
        <f>太平洋!V13</f>
        <v>594.08696599999996</v>
      </c>
      <c r="AB143" s="71">
        <f>太平洋!W13</f>
        <v>116.158</v>
      </c>
      <c r="AC143" s="71">
        <f>太平洋!X13</f>
        <v>0</v>
      </c>
      <c r="AD143" s="71">
        <f>太平洋!Y13</f>
        <v>68.5</v>
      </c>
      <c r="AE143" s="71">
        <f>太平洋!Z13</f>
        <v>87.989198999999999</v>
      </c>
      <c r="AF143" s="71">
        <f>太平洋!AA13</f>
        <v>0</v>
      </c>
      <c r="AG143" s="63">
        <f t="shared" si="28"/>
        <v>1963.624613</v>
      </c>
      <c r="AH143" s="67">
        <f t="shared" si="56"/>
        <v>48.393880937730962</v>
      </c>
      <c r="AI143" s="67">
        <f t="shared" si="54"/>
        <v>10.295032798334173</v>
      </c>
    </row>
    <row r="144" spans="1:35" s="57" customFormat="1" ht="15" customHeight="1">
      <c r="A144" s="142"/>
      <c r="B144" s="46" t="s">
        <v>102</v>
      </c>
      <c r="C144" s="52">
        <f>华安!B13</f>
        <v>2.1</v>
      </c>
      <c r="D144" s="52">
        <f>华安!C13</f>
        <v>4.4000000000000004</v>
      </c>
      <c r="E144" s="52">
        <f>华安!D13</f>
        <v>27.8</v>
      </c>
      <c r="F144" s="52">
        <f>华安!E13</f>
        <v>0</v>
      </c>
      <c r="G144" s="52">
        <f>华安!F13</f>
        <v>255.4</v>
      </c>
      <c r="H144" s="52">
        <f>华安!G13</f>
        <v>1591.7</v>
      </c>
      <c r="I144" s="52">
        <f>华安!H13</f>
        <v>525.5</v>
      </c>
      <c r="J144" s="52">
        <f>华安!I13</f>
        <v>0</v>
      </c>
      <c r="K144" s="52">
        <f>华安!J13</f>
        <v>0</v>
      </c>
      <c r="L144" s="52">
        <f>华安!K13</f>
        <v>92</v>
      </c>
      <c r="M144" s="52">
        <f>华安!L13</f>
        <v>0</v>
      </c>
      <c r="N144" s="52">
        <f>华安!M13</f>
        <v>0</v>
      </c>
      <c r="O144" s="47">
        <f t="shared" si="55"/>
        <v>2498.9</v>
      </c>
      <c r="P144" s="47">
        <f>华安!AD13</f>
        <v>177.7</v>
      </c>
      <c r="Q144" s="52">
        <f>华安!O13</f>
        <v>18.836789043180517</v>
      </c>
      <c r="R144" s="55">
        <f t="shared" si="53"/>
        <v>5.5257352387690375</v>
      </c>
      <c r="S144" s="142"/>
      <c r="T144" s="46" t="s">
        <v>102</v>
      </c>
      <c r="U144" s="52">
        <f>华安!P13</f>
        <v>0</v>
      </c>
      <c r="V144" s="52">
        <f>华安!Q13</f>
        <v>0</v>
      </c>
      <c r="W144" s="52">
        <f>华安!R13</f>
        <v>79.3</v>
      </c>
      <c r="X144" s="52">
        <f>华安!S13</f>
        <v>0</v>
      </c>
      <c r="Y144" s="52">
        <f>华安!T13</f>
        <v>143.1</v>
      </c>
      <c r="Z144" s="52">
        <f>华安!U13</f>
        <v>412.11463659999998</v>
      </c>
      <c r="AA144" s="52">
        <f>华安!V13</f>
        <v>420.17642439999997</v>
      </c>
      <c r="AB144" s="52">
        <f>华安!W13</f>
        <v>0</v>
      </c>
      <c r="AC144" s="52">
        <f>华安!X13</f>
        <v>0</v>
      </c>
      <c r="AD144" s="52">
        <f>华安!Y13</f>
        <v>28.6</v>
      </c>
      <c r="AE144" s="52">
        <f>华安!Z13</f>
        <v>0</v>
      </c>
      <c r="AF144" s="52">
        <f>华安!AA13</f>
        <v>0</v>
      </c>
      <c r="AG144" s="40">
        <f>SUM(U144:AF144)</f>
        <v>1083.2910609999999</v>
      </c>
      <c r="AH144" s="55">
        <f>AG144*100/O144</f>
        <v>43.35071675537236</v>
      </c>
      <c r="AI144" s="55">
        <f t="shared" si="54"/>
        <v>5.679556535043913</v>
      </c>
    </row>
    <row r="145" spans="1:35" s="57" customFormat="1" ht="17.850000000000001" customHeight="1">
      <c r="A145" s="142"/>
      <c r="B145" s="46" t="s">
        <v>59</v>
      </c>
      <c r="C145" s="52">
        <f>天安!B13</f>
        <v>1.286575</v>
      </c>
      <c r="D145" s="52">
        <f>天安!C13</f>
        <v>18.281190000000002</v>
      </c>
      <c r="E145" s="52">
        <f>天安!D13</f>
        <v>7.3280000000000003</v>
      </c>
      <c r="F145" s="52">
        <f>天安!E13</f>
        <v>0</v>
      </c>
      <c r="G145" s="52">
        <f>天安!F13</f>
        <v>26.008957000000002</v>
      </c>
      <c r="H145" s="52">
        <f>天安!G13</f>
        <v>609.54278299999999</v>
      </c>
      <c r="I145" s="52">
        <f>天安!H13</f>
        <v>214.12132800000003</v>
      </c>
      <c r="J145" s="52">
        <f>天安!I13</f>
        <v>0</v>
      </c>
      <c r="K145" s="52">
        <f>天安!J13</f>
        <v>0</v>
      </c>
      <c r="L145" s="52">
        <f>天安!K13</f>
        <v>140.35417699999999</v>
      </c>
      <c r="M145" s="52">
        <f>天安!L13</f>
        <v>0</v>
      </c>
      <c r="N145" s="52">
        <f>天安!M13</f>
        <v>0</v>
      </c>
      <c r="O145" s="47">
        <f t="shared" si="55"/>
        <v>1016.92301</v>
      </c>
      <c r="P145" s="47">
        <f>天安!AD13</f>
        <v>254.53181899999998</v>
      </c>
      <c r="Q145" s="53">
        <f>天安!O13</f>
        <v>31.04053849579606</v>
      </c>
      <c r="R145" s="55">
        <f t="shared" si="53"/>
        <v>2.2486883474617141</v>
      </c>
      <c r="S145" s="142"/>
      <c r="T145" s="46" t="s">
        <v>59</v>
      </c>
      <c r="U145" s="52">
        <f>天安!P13</f>
        <v>0</v>
      </c>
      <c r="V145" s="52">
        <f>天安!Q13</f>
        <v>26.886849999999999</v>
      </c>
      <c r="W145" s="52">
        <f>天安!R13</f>
        <v>0</v>
      </c>
      <c r="X145" s="52">
        <f>天安!S13</f>
        <v>0</v>
      </c>
      <c r="Y145" s="52">
        <f>天安!T13</f>
        <v>222.708348</v>
      </c>
      <c r="Z145" s="52">
        <f>天安!U13</f>
        <v>239.62985899999998</v>
      </c>
      <c r="AA145" s="52">
        <f>天安!V13</f>
        <v>186.714448</v>
      </c>
      <c r="AB145" s="52">
        <f>天安!W13</f>
        <v>0</v>
      </c>
      <c r="AC145" s="52">
        <f>天安!X13</f>
        <v>0</v>
      </c>
      <c r="AD145" s="52">
        <f>天安!Y13</f>
        <v>12.014894</v>
      </c>
      <c r="AE145" s="52">
        <f>天安!Z13</f>
        <v>0</v>
      </c>
      <c r="AF145" s="52">
        <f>天安!AA13</f>
        <v>0</v>
      </c>
      <c r="AG145" s="40">
        <f t="shared" si="28"/>
        <v>687.95439900000008</v>
      </c>
      <c r="AH145" s="55">
        <f t="shared" si="56"/>
        <v>67.650588317398785</v>
      </c>
      <c r="AI145" s="55">
        <f t="shared" si="54"/>
        <v>3.6068569596113917</v>
      </c>
    </row>
    <row r="146" spans="1:35" s="57" customFormat="1" ht="17.850000000000001" customHeight="1">
      <c r="A146" s="142"/>
      <c r="B146" s="61" t="s">
        <v>181</v>
      </c>
      <c r="C146" s="71">
        <f>中华联合!B13</f>
        <v>74.753792000000004</v>
      </c>
      <c r="D146" s="71">
        <f>中华联合!C13</f>
        <v>45.003386999999996</v>
      </c>
      <c r="E146" s="71">
        <f>中华联合!D13</f>
        <v>0</v>
      </c>
      <c r="F146" s="71">
        <f>中华联合!E13</f>
        <v>0</v>
      </c>
      <c r="G146" s="71">
        <f>中华联合!F13</f>
        <v>208.402061</v>
      </c>
      <c r="H146" s="71">
        <f>中华联合!G13</f>
        <v>2183.4435140000001</v>
      </c>
      <c r="I146" s="71">
        <f>中华联合!H13</f>
        <v>878.8813540000001</v>
      </c>
      <c r="J146" s="71">
        <f>中华联合!I13</f>
        <v>1001.252841</v>
      </c>
      <c r="K146" s="71">
        <f>中华联合!J13</f>
        <v>0</v>
      </c>
      <c r="L146" s="71">
        <f>中华联合!K13</f>
        <v>199.52330700000002</v>
      </c>
      <c r="M146" s="71">
        <f>中华联合!L13</f>
        <v>856.55058900000006</v>
      </c>
      <c r="N146" s="71">
        <f>中华联合!M13</f>
        <v>0</v>
      </c>
      <c r="O146" s="66">
        <f t="shared" si="55"/>
        <v>5447.8108450000009</v>
      </c>
      <c r="P146" s="66">
        <f>中华联合!AD13</f>
        <v>821.4214290000001</v>
      </c>
      <c r="Q146" s="72">
        <f>中华联合!O13</f>
        <v>38.99191500708109</v>
      </c>
      <c r="R146" s="67">
        <f t="shared" si="53"/>
        <v>12.04656463258419</v>
      </c>
      <c r="S146" s="142"/>
      <c r="T146" s="61" t="s">
        <v>104</v>
      </c>
      <c r="U146" s="71">
        <f>中华联合!P13</f>
        <v>6.3441999999999998</v>
      </c>
      <c r="V146" s="71">
        <f>中华联合!Q13</f>
        <v>0.98</v>
      </c>
      <c r="W146" s="71">
        <f>中华联合!R13</f>
        <v>0</v>
      </c>
      <c r="X146" s="71">
        <f>中华联合!S13</f>
        <v>0</v>
      </c>
      <c r="Y146" s="71">
        <f>中华联合!T13</f>
        <v>126.299376</v>
      </c>
      <c r="Z146" s="71">
        <f>中华联合!U13</f>
        <v>587.04519500000004</v>
      </c>
      <c r="AA146" s="71">
        <f>中华联合!V13</f>
        <v>577.25727000000006</v>
      </c>
      <c r="AB146" s="71">
        <f>中华联合!W13</f>
        <v>292.96866</v>
      </c>
      <c r="AC146" s="71">
        <f>中华联合!X13</f>
        <v>0</v>
      </c>
      <c r="AD146" s="71">
        <f>中华联合!Y13</f>
        <v>92.673543999999993</v>
      </c>
      <c r="AE146" s="71">
        <f>中华联合!Z13</f>
        <v>437.64994999999999</v>
      </c>
      <c r="AF146" s="71">
        <f>中华联合!AA13</f>
        <v>0</v>
      </c>
      <c r="AG146" s="63">
        <f t="shared" si="28"/>
        <v>2121.2181950000004</v>
      </c>
      <c r="AH146" s="67">
        <f t="shared" si="56"/>
        <v>38.937075007786916</v>
      </c>
      <c r="AI146" s="67">
        <f t="shared" si="54"/>
        <v>11.12127580056373</v>
      </c>
    </row>
    <row r="147" spans="1:35" s="57" customFormat="1" ht="17.850000000000001" customHeight="1">
      <c r="A147" s="142"/>
      <c r="B147" s="46" t="s">
        <v>61</v>
      </c>
      <c r="C147" s="52">
        <f>大地!B13</f>
        <v>8.7698940000000007</v>
      </c>
      <c r="D147" s="52">
        <f>大地!C13</f>
        <v>2.5196520000000002</v>
      </c>
      <c r="E147" s="52">
        <f>大地!D13</f>
        <v>-42.239331</v>
      </c>
      <c r="F147" s="52">
        <f>大地!E13</f>
        <v>2.774</v>
      </c>
      <c r="G147" s="52">
        <f>大地!F13</f>
        <v>113.13651100000001</v>
      </c>
      <c r="H147" s="52">
        <f>大地!G13</f>
        <v>1477.6402280000002</v>
      </c>
      <c r="I147" s="52">
        <f>大地!H13</f>
        <v>453.14454499999999</v>
      </c>
      <c r="J147" s="52">
        <f>大地!I13</f>
        <v>0</v>
      </c>
      <c r="K147" s="52">
        <f>大地!J13</f>
        <v>36.505000000000003</v>
      </c>
      <c r="L147" s="52">
        <f>大地!K13</f>
        <v>298.08491800000002</v>
      </c>
      <c r="M147" s="52">
        <f>大地!L13</f>
        <v>0.68024600000000002</v>
      </c>
      <c r="N147" s="52">
        <f>大地!M13</f>
        <v>1.28</v>
      </c>
      <c r="O147" s="47">
        <f t="shared" si="55"/>
        <v>2352.2956630000003</v>
      </c>
      <c r="P147" s="47">
        <f>大地!AD13</f>
        <v>1137.2174200000002</v>
      </c>
      <c r="Q147" s="53">
        <f>大地!O13</f>
        <v>24.07300679528959</v>
      </c>
      <c r="R147" s="55">
        <f t="shared" si="53"/>
        <v>5.201553898532425</v>
      </c>
      <c r="S147" s="142"/>
      <c r="T147" s="46" t="s">
        <v>61</v>
      </c>
      <c r="U147" s="52">
        <f>大地!P13</f>
        <v>0</v>
      </c>
      <c r="V147" s="52">
        <f>大地!Q13</f>
        <v>0</v>
      </c>
      <c r="W147" s="52">
        <f>大地!R13</f>
        <v>9.0634619999999995</v>
      </c>
      <c r="X147" s="52">
        <f>大地!S13</f>
        <v>0</v>
      </c>
      <c r="Y147" s="52">
        <f>大地!T13</f>
        <v>15.268979999999999</v>
      </c>
      <c r="Z147" s="52">
        <f>大地!U13</f>
        <v>585.05656899999985</v>
      </c>
      <c r="AA147" s="52">
        <f>大地!V13</f>
        <v>328.62376399999999</v>
      </c>
      <c r="AB147" s="52">
        <f>大地!W13</f>
        <v>0</v>
      </c>
      <c r="AC147" s="52">
        <f>大地!X13</f>
        <v>0</v>
      </c>
      <c r="AD147" s="52">
        <f>大地!Y13</f>
        <v>118.04198000000001</v>
      </c>
      <c r="AE147" s="52">
        <f>大地!Z13</f>
        <v>8.9261999999999994E-2</v>
      </c>
      <c r="AF147" s="52">
        <f>大地!AA13</f>
        <v>0</v>
      </c>
      <c r="AG147" s="40">
        <f t="shared" si="28"/>
        <v>1056.1440169999998</v>
      </c>
      <c r="AH147" s="55">
        <f t="shared" si="56"/>
        <v>44.898438304862005</v>
      </c>
      <c r="AI147" s="55">
        <f t="shared" si="54"/>
        <v>5.537228054076853</v>
      </c>
    </row>
    <row r="148" spans="1:35" s="57" customFormat="1" ht="17.850000000000001" customHeight="1">
      <c r="A148" s="142"/>
      <c r="B148" s="46" t="s">
        <v>63</v>
      </c>
      <c r="C148" s="52">
        <f>安邦!B13</f>
        <v>0</v>
      </c>
      <c r="D148" s="52">
        <f>安邦!C13</f>
        <v>1.0500000000000001E-2</v>
      </c>
      <c r="E148" s="52">
        <f>安邦!D13</f>
        <v>0</v>
      </c>
      <c r="F148" s="52">
        <f>安邦!E13</f>
        <v>0</v>
      </c>
      <c r="G148" s="52">
        <f>安邦!F13</f>
        <v>3.9119999999999999</v>
      </c>
      <c r="H148" s="52">
        <f>安邦!G13</f>
        <v>350.48936900000001</v>
      </c>
      <c r="I148" s="52">
        <f>安邦!H13</f>
        <v>111.64653</v>
      </c>
      <c r="J148" s="52">
        <f>安邦!I13</f>
        <v>0</v>
      </c>
      <c r="K148" s="52">
        <f>安邦!J13</f>
        <v>0</v>
      </c>
      <c r="L148" s="52">
        <f>安邦!K13</f>
        <v>3.415</v>
      </c>
      <c r="M148" s="52">
        <f>安邦!L13</f>
        <v>0</v>
      </c>
      <c r="N148" s="52">
        <f>安邦!M13</f>
        <v>0</v>
      </c>
      <c r="O148" s="47">
        <f t="shared" si="55"/>
        <v>469.47339900000003</v>
      </c>
      <c r="P148" s="47">
        <f>安邦!AD13</f>
        <v>7.6848890000000001</v>
      </c>
      <c r="Q148" s="53">
        <f>安邦!O13</f>
        <v>30.51</v>
      </c>
      <c r="R148" s="55">
        <f t="shared" si="53"/>
        <v>1.0381310594737592</v>
      </c>
      <c r="S148" s="142"/>
      <c r="T148" s="46" t="s">
        <v>63</v>
      </c>
      <c r="U148" s="52">
        <f>安邦!P13</f>
        <v>0</v>
      </c>
      <c r="V148" s="52">
        <f>安邦!Q13</f>
        <v>0</v>
      </c>
      <c r="W148" s="52">
        <f>安邦!R13</f>
        <v>0</v>
      </c>
      <c r="X148" s="52">
        <f>安邦!S13</f>
        <v>0</v>
      </c>
      <c r="Y148" s="52">
        <f>安邦!T13</f>
        <v>0</v>
      </c>
      <c r="Z148" s="52">
        <f>安邦!U13</f>
        <v>129.905271</v>
      </c>
      <c r="AA148" s="52">
        <f>安邦!V13</f>
        <v>102.65257</v>
      </c>
      <c r="AB148" s="52">
        <f>安邦!W13</f>
        <v>0</v>
      </c>
      <c r="AC148" s="52">
        <f>安邦!X13</f>
        <v>0</v>
      </c>
      <c r="AD148" s="52">
        <f>安邦!Y13</f>
        <v>0</v>
      </c>
      <c r="AE148" s="52">
        <f>安邦!Z13</f>
        <v>0</v>
      </c>
      <c r="AF148" s="52">
        <f>安邦!AA13</f>
        <v>0.4415</v>
      </c>
      <c r="AG148" s="40">
        <f t="shared" si="28"/>
        <v>232.99934099999999</v>
      </c>
      <c r="AH148" s="55">
        <f t="shared" si="56"/>
        <v>49.629934623835837</v>
      </c>
      <c r="AI148" s="55">
        <f t="shared" si="54"/>
        <v>1.2215857561086949</v>
      </c>
    </row>
    <row r="149" spans="1:35" s="57" customFormat="1" ht="17.850000000000001" customHeight="1">
      <c r="A149" s="142"/>
      <c r="B149" s="61" t="s">
        <v>186</v>
      </c>
      <c r="C149" s="71">
        <f>国寿产险!B13</f>
        <v>18.911517</v>
      </c>
      <c r="D149" s="71">
        <f>国寿产险!C13</f>
        <v>37.059480999999998</v>
      </c>
      <c r="E149" s="71">
        <f>国寿产险!D13</f>
        <v>0</v>
      </c>
      <c r="F149" s="71">
        <f>国寿产险!E13</f>
        <v>0</v>
      </c>
      <c r="G149" s="71">
        <f>国寿产险!F13</f>
        <v>131.89043899999999</v>
      </c>
      <c r="H149" s="71">
        <f>国寿产险!G13</f>
        <v>966.99300600000004</v>
      </c>
      <c r="I149" s="71">
        <f>国寿产险!H13</f>
        <v>358.27128900000002</v>
      </c>
      <c r="J149" s="71">
        <f>国寿产险!I13</f>
        <v>0</v>
      </c>
      <c r="K149" s="71">
        <f>国寿产险!J13</f>
        <v>0</v>
      </c>
      <c r="L149" s="71">
        <f>国寿产险!K13</f>
        <v>47.529921000000002</v>
      </c>
      <c r="M149" s="71">
        <f>国寿产险!L13</f>
        <v>0</v>
      </c>
      <c r="N149" s="71">
        <f>国寿产险!M13</f>
        <v>0</v>
      </c>
      <c r="O149" s="66">
        <f t="shared" si="55"/>
        <v>1560.655653</v>
      </c>
      <c r="P149" s="66">
        <f>国寿产险!AD13</f>
        <v>307.11969799999997</v>
      </c>
      <c r="Q149" s="71">
        <f>国寿产险!O13</f>
        <v>73.650000000000006</v>
      </c>
      <c r="R149" s="67">
        <f t="shared" si="53"/>
        <v>3.4510264265741744</v>
      </c>
      <c r="S149" s="142"/>
      <c r="T149" s="61" t="s">
        <v>186</v>
      </c>
      <c r="U149" s="71">
        <f>国寿产险!P13</f>
        <v>0.11942899999999999</v>
      </c>
      <c r="V149" s="71">
        <f>国寿产险!Q13</f>
        <v>1.9136669999999998</v>
      </c>
      <c r="W149" s="71">
        <f>国寿产险!R13</f>
        <v>0</v>
      </c>
      <c r="X149" s="71">
        <f>国寿产险!S13</f>
        <v>0</v>
      </c>
      <c r="Y149" s="71">
        <f>国寿产险!T13</f>
        <v>33.928645000000003</v>
      </c>
      <c r="Z149" s="71">
        <f>国寿产险!U13</f>
        <v>357.60273000000001</v>
      </c>
      <c r="AA149" s="71">
        <f>国寿产险!V13</f>
        <v>162.14560299999999</v>
      </c>
      <c r="AB149" s="71">
        <f>国寿产险!W13</f>
        <v>0</v>
      </c>
      <c r="AC149" s="71">
        <f>国寿产险!X13</f>
        <v>0</v>
      </c>
      <c r="AD149" s="71">
        <f>国寿产险!Y13</f>
        <v>7.8173339999999998</v>
      </c>
      <c r="AE149" s="71">
        <f>国寿产险!Z13</f>
        <v>0</v>
      </c>
      <c r="AF149" s="71">
        <f>国寿产险!AA13</f>
        <v>0</v>
      </c>
      <c r="AG149" s="63">
        <f>SUM(U149:AF149)</f>
        <v>563.52740800000004</v>
      </c>
      <c r="AH149" s="67">
        <f>AG149*100/O149</f>
        <v>36.108375791722459</v>
      </c>
      <c r="AI149" s="67">
        <f>AG149*100/$AG$151</f>
        <v>2.9545021536762763</v>
      </c>
    </row>
    <row r="150" spans="1:35" s="57" customFormat="1" ht="15" customHeight="1">
      <c r="A150" s="142"/>
      <c r="B150" s="46" t="s">
        <v>177</v>
      </c>
      <c r="C150" s="52">
        <f>出口信用!B13</f>
        <v>0</v>
      </c>
      <c r="D150" s="52">
        <f>出口信用!C13</f>
        <v>0</v>
      </c>
      <c r="E150" s="52">
        <f>出口信用!D13</f>
        <v>0</v>
      </c>
      <c r="F150" s="52">
        <f>出口信用!E13</f>
        <v>0</v>
      </c>
      <c r="G150" s="52">
        <f>出口信用!F13</f>
        <v>0</v>
      </c>
      <c r="H150" s="52">
        <f>出口信用!G13</f>
        <v>0</v>
      </c>
      <c r="I150" s="52">
        <f>出口信用!H13</f>
        <v>0</v>
      </c>
      <c r="J150" s="52">
        <f>出口信用!I13</f>
        <v>0</v>
      </c>
      <c r="K150" s="52">
        <f>出口信用!J13</f>
        <v>32.9</v>
      </c>
      <c r="L150" s="52">
        <f>出口信用!K13</f>
        <v>0</v>
      </c>
      <c r="M150" s="52">
        <f>出口信用!L13</f>
        <v>0</v>
      </c>
      <c r="N150" s="52">
        <f>出口信用!M13</f>
        <v>0</v>
      </c>
      <c r="O150" s="47">
        <f t="shared" si="55"/>
        <v>32.9</v>
      </c>
      <c r="P150" s="47">
        <f>出口信用!AD13</f>
        <v>0</v>
      </c>
      <c r="Q150" s="52">
        <f>出口信用!O13</f>
        <v>0</v>
      </c>
      <c r="R150" s="55">
        <f t="shared" si="53"/>
        <v>7.2750686044059917E-2</v>
      </c>
      <c r="S150" s="142"/>
      <c r="T150" s="46" t="s">
        <v>180</v>
      </c>
      <c r="U150" s="52">
        <f>出口信用!P13</f>
        <v>0</v>
      </c>
      <c r="V150" s="52">
        <f>出口信用!Q13</f>
        <v>0</v>
      </c>
      <c r="W150" s="52">
        <f>出口信用!R13</f>
        <v>0</v>
      </c>
      <c r="X150" s="52">
        <f>出口信用!S13</f>
        <v>0</v>
      </c>
      <c r="Y150" s="52">
        <f>出口信用!T13</f>
        <v>0</v>
      </c>
      <c r="Z150" s="52">
        <f>出口信用!U13</f>
        <v>0</v>
      </c>
      <c r="AA150" s="52">
        <f>出口信用!V13</f>
        <v>0</v>
      </c>
      <c r="AB150" s="52">
        <f>出口信用!W13</f>
        <v>0</v>
      </c>
      <c r="AC150" s="52">
        <f>出口信用!X13</f>
        <v>0</v>
      </c>
      <c r="AD150" s="52">
        <f>出口信用!Y13</f>
        <v>0</v>
      </c>
      <c r="AE150" s="52">
        <f>出口信用!Z13</f>
        <v>0</v>
      </c>
      <c r="AF150" s="52">
        <f>出口信用!AA13</f>
        <v>0</v>
      </c>
      <c r="AG150" s="40">
        <f>SUM(U150:AF150)</f>
        <v>0</v>
      </c>
      <c r="AH150" s="55">
        <f>AG150*100/O150</f>
        <v>0</v>
      </c>
      <c r="AI150" s="55">
        <f>AG150*100/$AG$151</f>
        <v>0</v>
      </c>
    </row>
    <row r="151" spans="1:35" s="59" customFormat="1" ht="17.850000000000001" customHeight="1">
      <c r="A151" s="142"/>
      <c r="B151" s="73" t="s">
        <v>36</v>
      </c>
      <c r="C151" s="68">
        <f>SUM(C141:C150)</f>
        <v>547.88948107273063</v>
      </c>
      <c r="D151" s="68">
        <f t="shared" ref="D151:P151" si="57">SUM(D141:D150)</f>
        <v>450.88499899999988</v>
      </c>
      <c r="E151" s="68">
        <f t="shared" si="57"/>
        <v>181.64866300000003</v>
      </c>
      <c r="F151" s="68">
        <f t="shared" si="57"/>
        <v>44.474000000000004</v>
      </c>
      <c r="G151" s="68">
        <f t="shared" si="57"/>
        <v>2616.2819279999994</v>
      </c>
      <c r="H151" s="68">
        <f t="shared" si="57"/>
        <v>22984.396186000002</v>
      </c>
      <c r="I151" s="68">
        <f t="shared" si="57"/>
        <v>8919.4402620000001</v>
      </c>
      <c r="J151" s="68">
        <f t="shared" si="57"/>
        <v>4650.053457</v>
      </c>
      <c r="K151" s="68">
        <f t="shared" si="57"/>
        <v>70.905000000000001</v>
      </c>
      <c r="L151" s="68">
        <f t="shared" si="57"/>
        <v>2349.6252360000003</v>
      </c>
      <c r="M151" s="68">
        <f t="shared" si="57"/>
        <v>2406.0620260000001</v>
      </c>
      <c r="N151" s="68">
        <f t="shared" si="57"/>
        <v>1.28</v>
      </c>
      <c r="O151" s="68">
        <f t="shared" si="57"/>
        <v>45222.941238072737</v>
      </c>
      <c r="P151" s="68">
        <f t="shared" si="57"/>
        <v>9537.8962850000007</v>
      </c>
      <c r="Q151" s="69">
        <v>26.48868307121484</v>
      </c>
      <c r="R151" s="70">
        <f t="shared" si="53"/>
        <v>100</v>
      </c>
      <c r="S151" s="142"/>
      <c r="T151" s="73" t="s">
        <v>36</v>
      </c>
      <c r="U151" s="68">
        <f t="shared" ref="U151:AG151" si="58">SUM(U141:U150)</f>
        <v>158.73043099999998</v>
      </c>
      <c r="V151" s="68">
        <f t="shared" si="58"/>
        <v>79.447730000000007</v>
      </c>
      <c r="W151" s="68">
        <f t="shared" si="58"/>
        <v>131.304644</v>
      </c>
      <c r="X151" s="68">
        <f t="shared" si="58"/>
        <v>6.8192509999999995</v>
      </c>
      <c r="Y151" s="68">
        <f t="shared" si="58"/>
        <v>1470.211513</v>
      </c>
      <c r="Z151" s="68">
        <f t="shared" si="58"/>
        <v>7498.9664415999987</v>
      </c>
      <c r="AA151" s="68">
        <f t="shared" si="58"/>
        <v>6061.5059463999996</v>
      </c>
      <c r="AB151" s="68">
        <f t="shared" si="58"/>
        <v>1673.7412139999999</v>
      </c>
      <c r="AC151" s="68">
        <f t="shared" si="58"/>
        <v>0</v>
      </c>
      <c r="AD151" s="68">
        <f t="shared" si="58"/>
        <v>650.30906199999993</v>
      </c>
      <c r="AE151" s="68">
        <f t="shared" si="58"/>
        <v>1340.76929</v>
      </c>
      <c r="AF151" s="68">
        <f t="shared" si="58"/>
        <v>1.70936</v>
      </c>
      <c r="AG151" s="68">
        <f t="shared" si="58"/>
        <v>19073.514883</v>
      </c>
      <c r="AH151" s="70">
        <f t="shared" si="56"/>
        <v>42.176635045891707</v>
      </c>
      <c r="AI151" s="70">
        <f t="shared" si="54"/>
        <v>100</v>
      </c>
    </row>
    <row r="152" spans="1:35" s="57" customFormat="1" ht="16.899999999999999" customHeight="1">
      <c r="A152" s="142" t="s">
        <v>76</v>
      </c>
      <c r="B152" s="46" t="s">
        <v>55</v>
      </c>
      <c r="C152" s="47">
        <f>人保!B14</f>
        <v>855.9</v>
      </c>
      <c r="D152" s="47">
        <f>人保!C14</f>
        <v>482.9</v>
      </c>
      <c r="E152" s="47">
        <f>人保!D14</f>
        <v>211.5</v>
      </c>
      <c r="F152" s="47">
        <f>人保!E14</f>
        <v>237.9</v>
      </c>
      <c r="G152" s="47">
        <f>人保!F14</f>
        <v>2448.4</v>
      </c>
      <c r="H152" s="47">
        <f>人保!G14</f>
        <v>18623.099999999999</v>
      </c>
      <c r="I152" s="47">
        <f>人保!H14</f>
        <v>8486.1</v>
      </c>
      <c r="J152" s="47">
        <f>人保!I14</f>
        <v>13176.1</v>
      </c>
      <c r="K152" s="47">
        <f>人保!J14</f>
        <v>0.7</v>
      </c>
      <c r="L152" s="47">
        <f>人保!K14</f>
        <v>799.6</v>
      </c>
      <c r="M152" s="47">
        <f>人保!L14</f>
        <v>7747.4</v>
      </c>
      <c r="N152" s="47">
        <f>人保!M14</f>
        <v>0</v>
      </c>
      <c r="O152" s="47">
        <f>SUM(C152:N152)</f>
        <v>53069.599999999991</v>
      </c>
      <c r="P152" s="47">
        <f>人保!AD14</f>
        <v>8425.2000000000007</v>
      </c>
      <c r="Q152" s="55">
        <f>人保!O14</f>
        <v>17.510000000000002</v>
      </c>
      <c r="R152" s="55">
        <f>O152*100/$O$166</f>
        <v>45.153067104110065</v>
      </c>
      <c r="S152" s="142" t="s">
        <v>76</v>
      </c>
      <c r="T152" s="46" t="s">
        <v>55</v>
      </c>
      <c r="U152" s="47">
        <f>人保!P14</f>
        <v>364.3</v>
      </c>
      <c r="V152" s="47">
        <f>人保!Q14</f>
        <v>66.400000000000006</v>
      </c>
      <c r="W152" s="47">
        <f>人保!R14</f>
        <v>15.1</v>
      </c>
      <c r="X152" s="47">
        <f>人保!S14</f>
        <v>7.5</v>
      </c>
      <c r="Y152" s="47">
        <f>人保!T14</f>
        <v>613.79999999999995</v>
      </c>
      <c r="Z152" s="47">
        <f>人保!U14</f>
        <v>6442.4</v>
      </c>
      <c r="AA152" s="47">
        <f>人保!V14</f>
        <v>4984.2</v>
      </c>
      <c r="AB152" s="47">
        <f>人保!W14</f>
        <v>7649.5</v>
      </c>
      <c r="AC152" s="47">
        <f>人保!X14</f>
        <v>0</v>
      </c>
      <c r="AD152" s="47">
        <f>人保!Y14</f>
        <v>171.3</v>
      </c>
      <c r="AE152" s="47">
        <f>人保!Z14</f>
        <v>6502.4</v>
      </c>
      <c r="AF152" s="47">
        <f>人保!AA14</f>
        <v>0</v>
      </c>
      <c r="AG152" s="40">
        <f t="shared" si="28"/>
        <v>26816.9</v>
      </c>
      <c r="AH152" s="55">
        <f t="shared" ref="AH152:AH182" si="59">AG152*100/O152</f>
        <v>50.531566094336505</v>
      </c>
      <c r="AI152" s="55">
        <f>AG152*100/$AG$166</f>
        <v>48.775555440125792</v>
      </c>
    </row>
    <row r="153" spans="1:35" s="57" customFormat="1" ht="16.899999999999999" customHeight="1">
      <c r="A153" s="142"/>
      <c r="B153" s="46" t="s">
        <v>56</v>
      </c>
      <c r="C153" s="52">
        <f>平安!B14</f>
        <v>254.85481800000002</v>
      </c>
      <c r="D153" s="52">
        <f>平安!C14</f>
        <v>8.4353060000000006</v>
      </c>
      <c r="E153" s="52">
        <f>平安!D14</f>
        <v>41.487000999999999</v>
      </c>
      <c r="F153" s="52">
        <f>平安!E14</f>
        <v>28</v>
      </c>
      <c r="G153" s="52">
        <f>平安!F14</f>
        <v>654.43352400000003</v>
      </c>
      <c r="H153" s="52">
        <f>平安!G14</f>
        <v>11116.113079999999</v>
      </c>
      <c r="I153" s="52">
        <f>平安!H14</f>
        <v>3983.9137180000007</v>
      </c>
      <c r="J153" s="52">
        <f>平安!I14</f>
        <v>1.0782</v>
      </c>
      <c r="K153" s="52">
        <f>平安!J14</f>
        <v>0</v>
      </c>
      <c r="L153" s="52">
        <f>平安!K14</f>
        <v>442.91723600000006</v>
      </c>
      <c r="M153" s="52">
        <f>平安!L14</f>
        <v>73.798694999999995</v>
      </c>
      <c r="N153" s="52">
        <f>平安!M14</f>
        <v>0</v>
      </c>
      <c r="O153" s="47">
        <f t="shared" ref="O153:O165" si="60">SUM(C153:N153)</f>
        <v>16605.031578000002</v>
      </c>
      <c r="P153" s="47">
        <f>平安!AD14</f>
        <v>6835.3699670000005</v>
      </c>
      <c r="Q153" s="53">
        <f>平安!O14</f>
        <v>28.260542972714809</v>
      </c>
      <c r="R153" s="55">
        <f t="shared" ref="R153:R166" si="61">O153*100/$O$166</f>
        <v>14.128015004961425</v>
      </c>
      <c r="S153" s="142"/>
      <c r="T153" s="46" t="s">
        <v>56</v>
      </c>
      <c r="U153" s="52">
        <f>平安!P14</f>
        <v>118.42531100000001</v>
      </c>
      <c r="V153" s="52">
        <f>平安!Q14</f>
        <v>5.5696449999999995</v>
      </c>
      <c r="W153" s="52">
        <f>平安!R14</f>
        <v>3.3543999999999997E-2</v>
      </c>
      <c r="X153" s="52">
        <f>平安!S14</f>
        <v>8.9809999999999994E-3</v>
      </c>
      <c r="Y153" s="52">
        <f>平安!T14</f>
        <v>256.38623799999999</v>
      </c>
      <c r="Z153" s="52">
        <f>平安!U14</f>
        <v>4527.0752969999994</v>
      </c>
      <c r="AA153" s="52">
        <f>平安!V14</f>
        <v>2468.6790030000002</v>
      </c>
      <c r="AB153" s="52">
        <f>平安!W14</f>
        <v>3.01E-4</v>
      </c>
      <c r="AC153" s="52">
        <f>平安!X14</f>
        <v>0</v>
      </c>
      <c r="AD153" s="52">
        <f>平安!Y14</f>
        <v>46.267077</v>
      </c>
      <c r="AE153" s="52">
        <f>平安!Z14</f>
        <v>32.469132000000002</v>
      </c>
      <c r="AF153" s="52">
        <f>平安!AA14</f>
        <v>0.190748</v>
      </c>
      <c r="AG153" s="40">
        <f t="shared" si="28"/>
        <v>7455.1052770000006</v>
      </c>
      <c r="AH153" s="55">
        <f t="shared" si="59"/>
        <v>44.896664254931416</v>
      </c>
      <c r="AI153" s="55">
        <f t="shared" ref="AI153:AI164" si="62">AG153*100/$AG$166</f>
        <v>13.559617284260593</v>
      </c>
    </row>
    <row r="154" spans="1:35" s="57" customFormat="1" ht="16.899999999999999" customHeight="1">
      <c r="A154" s="142"/>
      <c r="B154" s="61" t="s">
        <v>57</v>
      </c>
      <c r="C154" s="71">
        <f>太平洋!B14</f>
        <v>246.53646177512039</v>
      </c>
      <c r="D154" s="71">
        <f>太平洋!C14</f>
        <v>15.963273999999998</v>
      </c>
      <c r="E154" s="71">
        <f>太平洋!D14</f>
        <v>106.40001400000001</v>
      </c>
      <c r="F154" s="71">
        <f>太平洋!E14</f>
        <v>0</v>
      </c>
      <c r="G154" s="71">
        <f>太平洋!F14</f>
        <v>714.81603599999971</v>
      </c>
      <c r="H154" s="71">
        <f>太平洋!G14</f>
        <v>6748.4305060000006</v>
      </c>
      <c r="I154" s="71">
        <f>太平洋!H14</f>
        <v>3108.1060079999997</v>
      </c>
      <c r="J154" s="71">
        <f>太平洋!I14</f>
        <v>1648.67606</v>
      </c>
      <c r="K154" s="71">
        <f>太平洋!J14</f>
        <v>0</v>
      </c>
      <c r="L154" s="71">
        <f>太平洋!K14</f>
        <v>340.56281300000046</v>
      </c>
      <c r="M154" s="71">
        <f>太平洋!L14</f>
        <v>126.58386799999995</v>
      </c>
      <c r="N154" s="71">
        <f>太平洋!M14</f>
        <v>0</v>
      </c>
      <c r="O154" s="66">
        <f t="shared" si="60"/>
        <v>13056.07504077512</v>
      </c>
      <c r="P154" s="66">
        <f>太平洋!AD14</f>
        <v>3759.0243019999998</v>
      </c>
      <c r="Q154" s="72">
        <f>太平洋!O14</f>
        <v>46.593623707672435</v>
      </c>
      <c r="R154" s="67">
        <f t="shared" si="61"/>
        <v>11.108465721098627</v>
      </c>
      <c r="S154" s="142"/>
      <c r="T154" s="61" t="s">
        <v>57</v>
      </c>
      <c r="U154" s="71">
        <f>太平洋!P14</f>
        <v>78.176843640000001</v>
      </c>
      <c r="V154" s="71">
        <f>太平洋!Q14</f>
        <v>0.75</v>
      </c>
      <c r="W154" s="71">
        <f>太平洋!R14</f>
        <v>41.264679999999998</v>
      </c>
      <c r="X154" s="71">
        <f>太平洋!S14</f>
        <v>0</v>
      </c>
      <c r="Y154" s="71">
        <f>太平洋!T14</f>
        <v>231.26861900000003</v>
      </c>
      <c r="Z154" s="71">
        <f>太平洋!U14</f>
        <v>2595.5877760000003</v>
      </c>
      <c r="AA154" s="71">
        <f>太平洋!V14</f>
        <v>1870.016404</v>
      </c>
      <c r="AB154" s="71">
        <f>太平洋!W14</f>
        <v>661.40480000000002</v>
      </c>
      <c r="AC154" s="71">
        <f>太平洋!X14</f>
        <v>0</v>
      </c>
      <c r="AD154" s="71">
        <f>太平洋!Y14</f>
        <v>89.05</v>
      </c>
      <c r="AE154" s="71">
        <f>太平洋!Z14</f>
        <v>39.005371999999994</v>
      </c>
      <c r="AF154" s="71">
        <f>太平洋!AA14</f>
        <v>0</v>
      </c>
      <c r="AG154" s="63">
        <f t="shared" si="28"/>
        <v>5606.5244946400007</v>
      </c>
      <c r="AH154" s="67">
        <f t="shared" si="59"/>
        <v>42.941883200965037</v>
      </c>
      <c r="AI154" s="67">
        <f t="shared" si="62"/>
        <v>10.197351159706626</v>
      </c>
    </row>
    <row r="155" spans="1:35" s="57" customFormat="1" ht="16.899999999999999" customHeight="1">
      <c r="A155" s="142"/>
      <c r="B155" s="46" t="s">
        <v>58</v>
      </c>
      <c r="C155" s="52">
        <f>华安!B14</f>
        <v>0</v>
      </c>
      <c r="D155" s="52">
        <f>华安!C14</f>
        <v>0</v>
      </c>
      <c r="E155" s="52">
        <f>华安!D14</f>
        <v>0</v>
      </c>
      <c r="F155" s="52">
        <f>华安!E14</f>
        <v>0</v>
      </c>
      <c r="G155" s="52">
        <f>华安!F14</f>
        <v>0</v>
      </c>
      <c r="H155" s="52">
        <f>华安!G14</f>
        <v>360.6</v>
      </c>
      <c r="I155" s="52">
        <f>华安!H14</f>
        <v>217.8</v>
      </c>
      <c r="J155" s="52">
        <f>华安!I14</f>
        <v>0</v>
      </c>
      <c r="K155" s="52">
        <f>华安!J14</f>
        <v>0</v>
      </c>
      <c r="L155" s="52">
        <f>华安!K14</f>
        <v>15.9</v>
      </c>
      <c r="M155" s="52">
        <f>华安!L14</f>
        <v>0</v>
      </c>
      <c r="N155" s="52">
        <f>华安!M14</f>
        <v>0</v>
      </c>
      <c r="O155" s="47">
        <f t="shared" si="60"/>
        <v>594.30000000000007</v>
      </c>
      <c r="P155" s="47">
        <f>华安!AD14</f>
        <v>32.6</v>
      </c>
      <c r="Q155" s="53">
        <f>华安!O14</f>
        <v>44.704163623082557</v>
      </c>
      <c r="R155" s="55">
        <f t="shared" si="61"/>
        <v>0.50564669377520499</v>
      </c>
      <c r="S155" s="142"/>
      <c r="T155" s="46" t="s">
        <v>58</v>
      </c>
      <c r="U155" s="52">
        <f>华安!P14</f>
        <v>0</v>
      </c>
      <c r="V155" s="52">
        <f>华安!Q14</f>
        <v>0</v>
      </c>
      <c r="W155" s="52">
        <f>华安!R14</f>
        <v>0</v>
      </c>
      <c r="X155" s="52">
        <f>华安!S14</f>
        <v>0</v>
      </c>
      <c r="Y155" s="52">
        <f>华安!T14</f>
        <v>0</v>
      </c>
      <c r="Z155" s="52">
        <f>华安!U14</f>
        <v>119.7148656</v>
      </c>
      <c r="AA155" s="52">
        <f>华安!V14</f>
        <v>114.0099104</v>
      </c>
      <c r="AB155" s="52">
        <f>华安!W14</f>
        <v>0</v>
      </c>
      <c r="AC155" s="52">
        <f>华安!X14</f>
        <v>0</v>
      </c>
      <c r="AD155" s="52">
        <f>华安!Y14</f>
        <v>0.6</v>
      </c>
      <c r="AE155" s="52">
        <f>华安!Z14</f>
        <v>0</v>
      </c>
      <c r="AF155" s="52">
        <f>华安!AA14</f>
        <v>0</v>
      </c>
      <c r="AG155" s="40">
        <f t="shared" si="28"/>
        <v>234.32477599999999</v>
      </c>
      <c r="AH155" s="55">
        <f t="shared" si="59"/>
        <v>39.428702002355706</v>
      </c>
      <c r="AI155" s="55">
        <f t="shared" si="62"/>
        <v>0.42619844586000089</v>
      </c>
    </row>
    <row r="156" spans="1:35" s="57" customFormat="1" ht="16.899999999999999" customHeight="1">
      <c r="A156" s="142"/>
      <c r="B156" s="46" t="s">
        <v>59</v>
      </c>
      <c r="C156" s="47">
        <f>天安!B14</f>
        <v>3.7826</v>
      </c>
      <c r="D156" s="47">
        <f>天安!C14</f>
        <v>8.1967999999999996</v>
      </c>
      <c r="E156" s="47">
        <f>天安!D14</f>
        <v>0</v>
      </c>
      <c r="F156" s="47">
        <f>天安!E14</f>
        <v>0</v>
      </c>
      <c r="G156" s="47">
        <f>天安!F14</f>
        <v>17.728339999999999</v>
      </c>
      <c r="H156" s="47">
        <f>天安!G14</f>
        <v>510.40767499999998</v>
      </c>
      <c r="I156" s="47">
        <f>天安!H14</f>
        <v>144.47250299999999</v>
      </c>
      <c r="J156" s="47">
        <f>天安!I14</f>
        <v>0</v>
      </c>
      <c r="K156" s="47">
        <f>天安!J14</f>
        <v>0</v>
      </c>
      <c r="L156" s="47">
        <f>天安!K14</f>
        <v>17.253613000000001</v>
      </c>
      <c r="M156" s="47">
        <f>天安!L14</f>
        <v>0</v>
      </c>
      <c r="N156" s="47">
        <f>天安!M14</f>
        <v>0</v>
      </c>
      <c r="O156" s="47">
        <f t="shared" si="60"/>
        <v>701.84153099999992</v>
      </c>
      <c r="P156" s="47">
        <f>天安!AD14</f>
        <v>149.40215499999999</v>
      </c>
      <c r="Q156" s="55">
        <f>天安!O14</f>
        <v>7.4709344960340749</v>
      </c>
      <c r="R156" s="55">
        <f t="shared" si="61"/>
        <v>0.5971459695511997</v>
      </c>
      <c r="S156" s="142"/>
      <c r="T156" s="46" t="s">
        <v>59</v>
      </c>
      <c r="U156" s="47">
        <f>天安!P14</f>
        <v>0</v>
      </c>
      <c r="V156" s="47">
        <f>天安!Q14</f>
        <v>0</v>
      </c>
      <c r="W156" s="47">
        <f>天安!R14</f>
        <v>0</v>
      </c>
      <c r="X156" s="47">
        <f>天安!S14</f>
        <v>0</v>
      </c>
      <c r="Y156" s="47">
        <f>天安!T14</f>
        <v>40.40014</v>
      </c>
      <c r="Z156" s="47">
        <f>天安!U14</f>
        <v>136.567486</v>
      </c>
      <c r="AA156" s="47">
        <f>天安!V14</f>
        <v>109.75801200000001</v>
      </c>
      <c r="AB156" s="47">
        <f>天安!W14</f>
        <v>0</v>
      </c>
      <c r="AC156" s="47">
        <f>天安!X14</f>
        <v>0</v>
      </c>
      <c r="AD156" s="47">
        <f>天安!Y14</f>
        <v>1.3449500000000001</v>
      </c>
      <c r="AE156" s="47">
        <f>天安!Z14</f>
        <v>0</v>
      </c>
      <c r="AF156" s="47">
        <f>天安!AA14</f>
        <v>0</v>
      </c>
      <c r="AG156" s="40">
        <f t="shared" si="28"/>
        <v>288.07058799999999</v>
      </c>
      <c r="AH156" s="55">
        <f t="shared" si="59"/>
        <v>41.044961757898598</v>
      </c>
      <c r="AI156" s="55">
        <f t="shared" si="62"/>
        <v>0.52395328824970955</v>
      </c>
    </row>
    <row r="157" spans="1:35" s="57" customFormat="1" ht="16.899999999999999" customHeight="1">
      <c r="A157" s="142"/>
      <c r="B157" s="61" t="s">
        <v>204</v>
      </c>
      <c r="C157" s="66">
        <f>太平!B14</f>
        <v>81.215892999999994</v>
      </c>
      <c r="D157" s="66">
        <f>太平!C14</f>
        <v>1.4604999999999999</v>
      </c>
      <c r="E157" s="66">
        <f>太平!D14</f>
        <v>0</v>
      </c>
      <c r="F157" s="66">
        <f>太平!E14</f>
        <v>0</v>
      </c>
      <c r="G157" s="66">
        <f>太平!F14</f>
        <v>45.25085</v>
      </c>
      <c r="H157" s="66">
        <f>太平!G14</f>
        <v>790.74402499999997</v>
      </c>
      <c r="I157" s="66">
        <f>太平!H14</f>
        <v>229.41238899999999</v>
      </c>
      <c r="J157" s="66">
        <f>太平!I14</f>
        <v>0</v>
      </c>
      <c r="K157" s="66">
        <f>太平!J14</f>
        <v>0</v>
      </c>
      <c r="L157" s="66">
        <f>太平!K14</f>
        <v>68.136195000000001</v>
      </c>
      <c r="M157" s="66">
        <f>太平!L14</f>
        <v>0</v>
      </c>
      <c r="N157" s="66">
        <f>太平!M14</f>
        <v>0</v>
      </c>
      <c r="O157" s="66">
        <f>太平!N14</f>
        <v>1216.2198519999999</v>
      </c>
      <c r="P157" s="66">
        <f>太平!AD14</f>
        <v>299.72943099999998</v>
      </c>
      <c r="Q157" s="66">
        <f>太平!O14</f>
        <v>20.461129005830497</v>
      </c>
      <c r="R157" s="67">
        <f t="shared" si="61"/>
        <v>1.0347931130196348</v>
      </c>
      <c r="S157" s="142"/>
      <c r="T157" s="61" t="s">
        <v>204</v>
      </c>
      <c r="U157" s="66">
        <f>太平!P14</f>
        <v>2.2999999999999998</v>
      </c>
      <c r="V157" s="66">
        <f>太平!Q14</f>
        <v>0.28599999999999998</v>
      </c>
      <c r="W157" s="66">
        <f>太平!R14</f>
        <v>0</v>
      </c>
      <c r="X157" s="66">
        <f>太平!S14</f>
        <v>0</v>
      </c>
      <c r="Y157" s="66">
        <f>太平!T14</f>
        <v>0.79194500000000001</v>
      </c>
      <c r="Z157" s="66">
        <f>太平!U14</f>
        <v>269.68617999999998</v>
      </c>
      <c r="AA157" s="66">
        <f>太平!V14</f>
        <v>89.550578999999999</v>
      </c>
      <c r="AB157" s="66">
        <f>太平!W14</f>
        <v>0</v>
      </c>
      <c r="AC157" s="66">
        <f>太平!X14</f>
        <v>0</v>
      </c>
      <c r="AD157" s="66">
        <f>太平!Y14</f>
        <v>22.196456000000001</v>
      </c>
      <c r="AE157" s="66">
        <f>太平!Z14</f>
        <v>0</v>
      </c>
      <c r="AF157" s="66">
        <f>太平!AA14</f>
        <v>0</v>
      </c>
      <c r="AG157" s="66">
        <f>太平!AB14</f>
        <v>384.81115999999997</v>
      </c>
      <c r="AH157" s="66">
        <f>太平!AC14</f>
        <v>0</v>
      </c>
      <c r="AI157" s="67">
        <f t="shared" si="62"/>
        <v>0.69990856767781195</v>
      </c>
    </row>
    <row r="158" spans="1:35" s="57" customFormat="1" ht="16.899999999999999" customHeight="1">
      <c r="A158" s="142"/>
      <c r="B158" s="46" t="s">
        <v>61</v>
      </c>
      <c r="C158" s="47">
        <f>大地!B14</f>
        <v>10.226700999999998</v>
      </c>
      <c r="D158" s="47">
        <f>大地!C14</f>
        <v>10.749691</v>
      </c>
      <c r="E158" s="47">
        <f>大地!D14</f>
        <v>37.1</v>
      </c>
      <c r="F158" s="47">
        <f>大地!E14</f>
        <v>2.3820000000000001</v>
      </c>
      <c r="G158" s="47">
        <f>大地!F14</f>
        <v>134.25072399999999</v>
      </c>
      <c r="H158" s="47">
        <f>大地!G14</f>
        <v>1246.9190390000001</v>
      </c>
      <c r="I158" s="47">
        <f>大地!H14</f>
        <v>466.42648300000002</v>
      </c>
      <c r="J158" s="47">
        <f>大地!I14</f>
        <v>0</v>
      </c>
      <c r="K158" s="47">
        <f>大地!J14</f>
        <v>0</v>
      </c>
      <c r="L158" s="47">
        <f>大地!K14</f>
        <v>120.22521499999999</v>
      </c>
      <c r="M158" s="47">
        <f>大地!L14</f>
        <v>0.03</v>
      </c>
      <c r="N158" s="47">
        <f>大地!M14</f>
        <v>12.985009</v>
      </c>
      <c r="O158" s="47">
        <f t="shared" si="60"/>
        <v>2041.294862</v>
      </c>
      <c r="P158" s="47">
        <f>大地!AD14</f>
        <v>1001.8674700000001</v>
      </c>
      <c r="Q158" s="55">
        <f>大地!O14</f>
        <v>47.313088170165777</v>
      </c>
      <c r="R158" s="55">
        <f t="shared" si="61"/>
        <v>1.7367894968712991</v>
      </c>
      <c r="S158" s="142"/>
      <c r="T158" s="46" t="s">
        <v>61</v>
      </c>
      <c r="U158" s="47">
        <f>大地!P14</f>
        <v>1.4E-2</v>
      </c>
      <c r="V158" s="47">
        <f>大地!Q14</f>
        <v>0</v>
      </c>
      <c r="W158" s="47">
        <f>大地!R14</f>
        <v>0</v>
      </c>
      <c r="X158" s="47">
        <f>大地!S14</f>
        <v>0.57264599999999999</v>
      </c>
      <c r="Y158" s="47">
        <f>大地!T14</f>
        <v>44.441299999999998</v>
      </c>
      <c r="Z158" s="47">
        <f>大地!U14</f>
        <v>543.9389480000001</v>
      </c>
      <c r="AA158" s="47">
        <f>大地!V14</f>
        <v>317.34183300000001</v>
      </c>
      <c r="AB158" s="47">
        <f>大地!W14</f>
        <v>0</v>
      </c>
      <c r="AC158" s="47">
        <f>大地!X14</f>
        <v>0</v>
      </c>
      <c r="AD158" s="47">
        <f>大地!Y14</f>
        <v>20.031690000000001</v>
      </c>
      <c r="AE158" s="47">
        <f>大地!Z14</f>
        <v>0</v>
      </c>
      <c r="AF158" s="47">
        <f>大地!AA14</f>
        <v>0</v>
      </c>
      <c r="AG158" s="40">
        <f t="shared" si="28"/>
        <v>926.34041700000012</v>
      </c>
      <c r="AH158" s="55">
        <f t="shared" si="59"/>
        <v>45.380039613306984</v>
      </c>
      <c r="AI158" s="55">
        <f t="shared" si="62"/>
        <v>1.684861723980503</v>
      </c>
    </row>
    <row r="159" spans="1:35" s="57" customFormat="1" ht="16.899999999999999" customHeight="1">
      <c r="A159" s="142"/>
      <c r="B159" s="46" t="s">
        <v>181</v>
      </c>
      <c r="C159" s="47">
        <f>中华联合!B14</f>
        <v>156.79866899999999</v>
      </c>
      <c r="D159" s="47">
        <f>中华联合!C14</f>
        <v>102.349541</v>
      </c>
      <c r="E159" s="47">
        <f>中华联合!D14</f>
        <v>359.04237599999999</v>
      </c>
      <c r="F159" s="47">
        <f>中华联合!E14</f>
        <v>218.94425000000001</v>
      </c>
      <c r="G159" s="47">
        <f>中华联合!F14</f>
        <v>509.17617100000001</v>
      </c>
      <c r="H159" s="47">
        <f>中华联合!G14</f>
        <v>5103.449634999999</v>
      </c>
      <c r="I159" s="47">
        <f>中华联合!H14</f>
        <v>2970.1803440000003</v>
      </c>
      <c r="J159" s="47">
        <f>中华联合!I14</f>
        <v>9129.2495529999997</v>
      </c>
      <c r="K159" s="47">
        <f>中华联合!J14</f>
        <v>0</v>
      </c>
      <c r="L159" s="47">
        <f>中华联合!K14</f>
        <v>533.99348200000009</v>
      </c>
      <c r="M159" s="47">
        <f>中华联合!L14</f>
        <v>492.61650199999997</v>
      </c>
      <c r="N159" s="47">
        <f>中华联合!M14</f>
        <v>0</v>
      </c>
      <c r="O159" s="47">
        <f t="shared" si="60"/>
        <v>19575.800523000002</v>
      </c>
      <c r="P159" s="47">
        <f>中华联合!AD14</f>
        <v>1975.7333309999999</v>
      </c>
      <c r="Q159" s="55">
        <f>中华联合!O14</f>
        <v>21.559440878514717</v>
      </c>
      <c r="R159" s="55">
        <f t="shared" si="61"/>
        <v>16.655626472249502</v>
      </c>
      <c r="S159" s="142"/>
      <c r="T159" s="46" t="s">
        <v>181</v>
      </c>
      <c r="U159" s="47">
        <f>中华联合!P14</f>
        <v>0.43787999999999999</v>
      </c>
      <c r="V159" s="47">
        <f>中华联合!Q14</f>
        <v>0.73599999999999999</v>
      </c>
      <c r="W159" s="47">
        <f>中华联合!R14</f>
        <v>136.92046999999999</v>
      </c>
      <c r="X159" s="47">
        <f>中华联合!S14</f>
        <v>0</v>
      </c>
      <c r="Y159" s="47">
        <f>中华联合!T14</f>
        <v>170.311024</v>
      </c>
      <c r="Z159" s="47">
        <f>中华联合!U14</f>
        <v>2022.2616929999999</v>
      </c>
      <c r="AA159" s="47">
        <f>中华联合!V14</f>
        <v>1866.6849539999998</v>
      </c>
      <c r="AB159" s="47">
        <f>中华联合!W14</f>
        <v>3321.755287</v>
      </c>
      <c r="AC159" s="47">
        <f>中华联合!X14</f>
        <v>0</v>
      </c>
      <c r="AD159" s="47">
        <f>中华联合!Y14</f>
        <v>486.41386699999998</v>
      </c>
      <c r="AE159" s="47">
        <f>中华联合!Z14</f>
        <v>481.12926799999997</v>
      </c>
      <c r="AF159" s="47">
        <f>中华联合!AA14</f>
        <v>0</v>
      </c>
      <c r="AG159" s="40">
        <f t="shared" ref="AG159:AG164" si="63">SUM(U159:AF159)</f>
        <v>8486.6504430000005</v>
      </c>
      <c r="AH159" s="55">
        <f t="shared" si="59"/>
        <v>43.352763188554484</v>
      </c>
      <c r="AI159" s="55">
        <f t="shared" si="62"/>
        <v>15.435829241393101</v>
      </c>
    </row>
    <row r="160" spans="1:35" s="57" customFormat="1" ht="16.899999999999999" customHeight="1">
      <c r="A160" s="142"/>
      <c r="B160" s="61" t="s">
        <v>64</v>
      </c>
      <c r="C160" s="66">
        <f>阳光!B14</f>
        <v>29.083165999999999</v>
      </c>
      <c r="D160" s="66">
        <f>阳光!C14</f>
        <v>0.21948200000000001</v>
      </c>
      <c r="E160" s="66">
        <f>阳光!D14</f>
        <v>18.08053</v>
      </c>
      <c r="F160" s="66">
        <f>阳光!E14</f>
        <v>0.02</v>
      </c>
      <c r="G160" s="66">
        <f>阳光!F14</f>
        <v>130.97205700000001</v>
      </c>
      <c r="H160" s="66">
        <f>阳光!G14</f>
        <v>985.09258399999999</v>
      </c>
      <c r="I160" s="66">
        <f>阳光!H14</f>
        <v>410.56714799999997</v>
      </c>
      <c r="J160" s="66">
        <f>阳光!I14</f>
        <v>0</v>
      </c>
      <c r="K160" s="66">
        <f>阳光!J14</f>
        <v>0</v>
      </c>
      <c r="L160" s="66">
        <f>阳光!K14</f>
        <v>108.273674</v>
      </c>
      <c r="M160" s="66">
        <f>阳光!L14</f>
        <v>0</v>
      </c>
      <c r="N160" s="66">
        <f>阳光!M14</f>
        <v>0</v>
      </c>
      <c r="O160" s="66">
        <f t="shared" si="60"/>
        <v>1682.3086410000001</v>
      </c>
      <c r="P160" s="66">
        <f>阳光!AD14</f>
        <v>826.11939700000005</v>
      </c>
      <c r="Q160" s="67">
        <f>阳光!O14</f>
        <v>36.945015196565308</v>
      </c>
      <c r="R160" s="67">
        <f t="shared" si="61"/>
        <v>1.4313542019705674</v>
      </c>
      <c r="S160" s="142"/>
      <c r="T160" s="61" t="s">
        <v>64</v>
      </c>
      <c r="U160" s="66">
        <f>阳光!P14</f>
        <v>3.1</v>
      </c>
      <c r="V160" s="66">
        <f>阳光!Q14</f>
        <v>0.1</v>
      </c>
      <c r="W160" s="66">
        <f>阳光!R14</f>
        <v>0.14810000000000001</v>
      </c>
      <c r="X160" s="66">
        <f>阳光!S14</f>
        <v>0</v>
      </c>
      <c r="Y160" s="66">
        <f>阳光!T14</f>
        <v>8.2463359999999994</v>
      </c>
      <c r="Z160" s="66">
        <f>阳光!U14</f>
        <v>430.79393600000003</v>
      </c>
      <c r="AA160" s="66">
        <f>阳光!V14</f>
        <v>271.166517</v>
      </c>
      <c r="AB160" s="66">
        <f>阳光!W14</f>
        <v>0</v>
      </c>
      <c r="AC160" s="66">
        <f>阳光!X14</f>
        <v>0</v>
      </c>
      <c r="AD160" s="66">
        <f>阳光!Y14</f>
        <v>20.954829</v>
      </c>
      <c r="AE160" s="66">
        <f>阳光!Z14</f>
        <v>0</v>
      </c>
      <c r="AF160" s="66">
        <f>阳光!AA14</f>
        <v>0</v>
      </c>
      <c r="AG160" s="63">
        <f t="shared" si="63"/>
        <v>734.50971800000002</v>
      </c>
      <c r="AH160" s="67">
        <f t="shared" si="59"/>
        <v>43.660818241020969</v>
      </c>
      <c r="AI160" s="67">
        <f t="shared" si="62"/>
        <v>1.3359530546640426</v>
      </c>
    </row>
    <row r="161" spans="1:35" s="57" customFormat="1" ht="16.899999999999999" customHeight="1">
      <c r="A161" s="142"/>
      <c r="B161" s="46" t="s">
        <v>63</v>
      </c>
      <c r="C161" s="47">
        <f>安邦!B14</f>
        <v>0</v>
      </c>
      <c r="D161" s="47">
        <f>安邦!C14</f>
        <v>0</v>
      </c>
      <c r="E161" s="47">
        <f>安邦!D14</f>
        <v>0</v>
      </c>
      <c r="F161" s="47">
        <f>安邦!E14</f>
        <v>0</v>
      </c>
      <c r="G161" s="47">
        <f>安邦!F14</f>
        <v>0</v>
      </c>
      <c r="H161" s="47">
        <f>安邦!G14</f>
        <v>164.638262</v>
      </c>
      <c r="I161" s="47">
        <f>安邦!H14</f>
        <v>48.056909000000005</v>
      </c>
      <c r="J161" s="47">
        <f>安邦!I14</f>
        <v>0</v>
      </c>
      <c r="K161" s="47">
        <f>安邦!J14</f>
        <v>0</v>
      </c>
      <c r="L161" s="47">
        <f>安邦!K14</f>
        <v>1.3470799999999998</v>
      </c>
      <c r="M161" s="47">
        <f>安邦!L14</f>
        <v>0</v>
      </c>
      <c r="N161" s="47">
        <f>安邦!M14</f>
        <v>0</v>
      </c>
      <c r="O161" s="47">
        <f t="shared" si="60"/>
        <v>214.04225100000002</v>
      </c>
      <c r="P161" s="47">
        <f>安邦!AD14</f>
        <v>13.492367999999999</v>
      </c>
      <c r="Q161" s="55">
        <f>安邦!O14</f>
        <v>-16.399999999999999</v>
      </c>
      <c r="R161" s="55">
        <f t="shared" si="61"/>
        <v>0.18211300108758635</v>
      </c>
      <c r="S161" s="142"/>
      <c r="T161" s="46" t="s">
        <v>63</v>
      </c>
      <c r="U161" s="47">
        <f>安邦!P14</f>
        <v>0</v>
      </c>
      <c r="V161" s="47">
        <f>安邦!Q14</f>
        <v>0</v>
      </c>
      <c r="W161" s="47">
        <f>安邦!R14</f>
        <v>0</v>
      </c>
      <c r="X161" s="47">
        <f>安邦!S14</f>
        <v>0</v>
      </c>
      <c r="Y161" s="47">
        <f>安邦!T14</f>
        <v>0</v>
      </c>
      <c r="Z161" s="47">
        <f>安邦!U14</f>
        <v>86.69466899999999</v>
      </c>
      <c r="AA161" s="47">
        <f>安邦!V14</f>
        <v>43.595790999999998</v>
      </c>
      <c r="AB161" s="47">
        <f>安邦!W14</f>
        <v>0</v>
      </c>
      <c r="AC161" s="47">
        <f>安邦!X14</f>
        <v>0</v>
      </c>
      <c r="AD161" s="47">
        <f>安邦!Y14</f>
        <v>0.53952</v>
      </c>
      <c r="AE161" s="47">
        <f>安邦!Z14</f>
        <v>0</v>
      </c>
      <c r="AF161" s="47">
        <f>安邦!AA14</f>
        <v>1.1748499999999999</v>
      </c>
      <c r="AG161" s="40">
        <f t="shared" si="63"/>
        <v>132.00483</v>
      </c>
      <c r="AH161" s="55">
        <f t="shared" si="59"/>
        <v>61.672323750697231</v>
      </c>
      <c r="AI161" s="55">
        <f t="shared" si="62"/>
        <v>0.24009519758172573</v>
      </c>
    </row>
    <row r="162" spans="1:35" s="57" customFormat="1" ht="16.899999999999999" customHeight="1">
      <c r="A162" s="142"/>
      <c r="B162" s="46" t="s">
        <v>65</v>
      </c>
      <c r="C162" s="47">
        <f>国寿产险!B14</f>
        <v>79.558610000000002</v>
      </c>
      <c r="D162" s="47">
        <f>国寿产险!C14</f>
        <v>76.676017000000002</v>
      </c>
      <c r="E162" s="47">
        <f>国寿产险!D14</f>
        <v>25.052629</v>
      </c>
      <c r="F162" s="47">
        <f>国寿产险!E14</f>
        <v>1.8</v>
      </c>
      <c r="G162" s="47">
        <f>国寿产险!F14</f>
        <v>140.103196</v>
      </c>
      <c r="H162" s="47">
        <f>国寿产险!G14</f>
        <v>5617.218777</v>
      </c>
      <c r="I162" s="47">
        <f>国寿产险!H14</f>
        <v>2236.749538</v>
      </c>
      <c r="J162" s="47">
        <f>国寿产险!I14</f>
        <v>0</v>
      </c>
      <c r="K162" s="47">
        <f>国寿产险!J14</f>
        <v>0</v>
      </c>
      <c r="L162" s="47">
        <f>国寿产险!K14</f>
        <v>347.44139799999999</v>
      </c>
      <c r="M162" s="47">
        <f>国寿产险!L14</f>
        <v>0</v>
      </c>
      <c r="N162" s="47">
        <f>国寿产险!M14</f>
        <v>0</v>
      </c>
      <c r="O162" s="47">
        <f t="shared" si="60"/>
        <v>8524.6001649999998</v>
      </c>
      <c r="P162" s="47">
        <f>国寿产险!AD14</f>
        <v>2893.0990790000001</v>
      </c>
      <c r="Q162" s="47">
        <f>国寿产险!O14</f>
        <v>39.32</v>
      </c>
      <c r="R162" s="55">
        <f t="shared" si="61"/>
        <v>7.2529629634659543</v>
      </c>
      <c r="S162" s="142"/>
      <c r="T162" s="46" t="s">
        <v>65</v>
      </c>
      <c r="U162" s="47">
        <f>国寿产险!P14</f>
        <v>35.612621000000004</v>
      </c>
      <c r="V162" s="47">
        <f>国寿产险!Q14</f>
        <v>3.1558380000000001</v>
      </c>
      <c r="W162" s="47">
        <f>国寿产险!R14</f>
        <v>6.2976570000000001</v>
      </c>
      <c r="X162" s="47">
        <f>国寿产险!S14</f>
        <v>9.2379999999999997E-3</v>
      </c>
      <c r="Y162" s="47">
        <f>国寿产险!T14</f>
        <v>51.345140999999998</v>
      </c>
      <c r="Z162" s="47">
        <f>国寿产险!U14</f>
        <v>2320.514768</v>
      </c>
      <c r="AA162" s="47">
        <f>国寿产险!V14</f>
        <v>1368.498742</v>
      </c>
      <c r="AB162" s="47">
        <f>国寿产险!W14</f>
        <v>0</v>
      </c>
      <c r="AC162" s="47">
        <f>国寿产险!X14</f>
        <v>0</v>
      </c>
      <c r="AD162" s="47">
        <f>国寿产险!Y14</f>
        <v>65.757808999999995</v>
      </c>
      <c r="AE162" s="47">
        <f>国寿产险!Z14</f>
        <v>0</v>
      </c>
      <c r="AF162" s="47">
        <f>国寿产险!AA14</f>
        <v>0</v>
      </c>
      <c r="AG162" s="40">
        <f t="shared" si="63"/>
        <v>3851.1918140000002</v>
      </c>
      <c r="AH162" s="55">
        <f t="shared" si="59"/>
        <v>45.177389431261382</v>
      </c>
      <c r="AI162" s="55">
        <f t="shared" si="62"/>
        <v>7.0046880823031605</v>
      </c>
    </row>
    <row r="163" spans="1:35" s="57" customFormat="1" ht="16.899999999999999" customHeight="1">
      <c r="A163" s="142"/>
      <c r="B163" s="61" t="s">
        <v>66</v>
      </c>
      <c r="C163" s="66">
        <f>都邦!B14</f>
        <v>0</v>
      </c>
      <c r="D163" s="66">
        <f>都邦!C14</f>
        <v>0</v>
      </c>
      <c r="E163" s="66">
        <f>都邦!D14</f>
        <v>0</v>
      </c>
      <c r="F163" s="66">
        <f>都邦!E14</f>
        <v>0</v>
      </c>
      <c r="G163" s="66">
        <f>都邦!F14</f>
        <v>0</v>
      </c>
      <c r="H163" s="66">
        <f>都邦!G14</f>
        <v>0</v>
      </c>
      <c r="I163" s="66">
        <f>都邦!H14</f>
        <v>0</v>
      </c>
      <c r="J163" s="66">
        <f>都邦!I14</f>
        <v>0</v>
      </c>
      <c r="K163" s="66">
        <f>都邦!J14</f>
        <v>0</v>
      </c>
      <c r="L163" s="66">
        <f>都邦!K14</f>
        <v>0</v>
      </c>
      <c r="M163" s="66">
        <f>都邦!L14</f>
        <v>0</v>
      </c>
      <c r="N163" s="66">
        <f>都邦!M14</f>
        <v>0</v>
      </c>
      <c r="O163" s="66">
        <f t="shared" si="60"/>
        <v>0</v>
      </c>
      <c r="P163" s="66">
        <f>都邦!AD14</f>
        <v>0</v>
      </c>
      <c r="Q163" s="66">
        <f>都邦!O14</f>
        <v>0</v>
      </c>
      <c r="R163" s="67">
        <f t="shared" si="61"/>
        <v>0</v>
      </c>
      <c r="S163" s="142"/>
      <c r="T163" s="61" t="s">
        <v>66</v>
      </c>
      <c r="U163" s="66">
        <f>都邦!P14</f>
        <v>0</v>
      </c>
      <c r="V163" s="66">
        <f>都邦!Q14</f>
        <v>0</v>
      </c>
      <c r="W163" s="66">
        <f>都邦!R14</f>
        <v>0</v>
      </c>
      <c r="X163" s="66">
        <f>都邦!S14</f>
        <v>0</v>
      </c>
      <c r="Y163" s="66">
        <f>都邦!T14</f>
        <v>0</v>
      </c>
      <c r="Z163" s="66">
        <f>都邦!U14</f>
        <v>0</v>
      </c>
      <c r="AA163" s="66">
        <f>都邦!V14</f>
        <v>0</v>
      </c>
      <c r="AB163" s="66">
        <f>都邦!W14</f>
        <v>0</v>
      </c>
      <c r="AC163" s="66">
        <f>都邦!X14</f>
        <v>0</v>
      </c>
      <c r="AD163" s="66">
        <f>都邦!Y14</f>
        <v>0</v>
      </c>
      <c r="AE163" s="66">
        <f>都邦!Z14</f>
        <v>0</v>
      </c>
      <c r="AF163" s="66">
        <f>都邦!AA14</f>
        <v>0</v>
      </c>
      <c r="AG163" s="63">
        <f t="shared" si="63"/>
        <v>0</v>
      </c>
      <c r="AH163" s="67" t="e">
        <f t="shared" si="59"/>
        <v>#DIV/0!</v>
      </c>
      <c r="AI163" s="67">
        <f t="shared" si="62"/>
        <v>0</v>
      </c>
    </row>
    <row r="164" spans="1:35" s="57" customFormat="1" ht="16.899999999999999" customHeight="1">
      <c r="A164" s="142"/>
      <c r="B164" s="46" t="s">
        <v>68</v>
      </c>
      <c r="C164" s="47">
        <f>渤海!B14</f>
        <v>0</v>
      </c>
      <c r="D164" s="47">
        <f>渤海!C14</f>
        <v>0</v>
      </c>
      <c r="E164" s="47">
        <f>渤海!D14</f>
        <v>0</v>
      </c>
      <c r="F164" s="47">
        <f>渤海!E14</f>
        <v>0</v>
      </c>
      <c r="G164" s="47">
        <f>渤海!F14</f>
        <v>1.56</v>
      </c>
      <c r="H164" s="47">
        <f>渤海!G14</f>
        <v>22.974388000000001</v>
      </c>
      <c r="I164" s="47">
        <f>渤海!H14</f>
        <v>9.0548000000000002</v>
      </c>
      <c r="J164" s="47">
        <f>渤海!I14</f>
        <v>0</v>
      </c>
      <c r="K164" s="47">
        <f>渤海!J14</f>
        <v>0</v>
      </c>
      <c r="L164" s="47">
        <f>渤海!K14</f>
        <v>1.4477930000000001</v>
      </c>
      <c r="M164" s="47">
        <f>渤海!L14</f>
        <v>0.30671700000000002</v>
      </c>
      <c r="N164" s="47">
        <f>渤海!M14</f>
        <v>0</v>
      </c>
      <c r="O164" s="47">
        <f t="shared" si="60"/>
        <v>35.343697999999996</v>
      </c>
      <c r="P164" s="47">
        <f>渤海!AD14</f>
        <v>14.32</v>
      </c>
      <c r="Q164" s="47">
        <f>渤海!O14</f>
        <v>-71.38</v>
      </c>
      <c r="R164" s="55">
        <f t="shared" si="61"/>
        <v>3.0071384888927008E-2</v>
      </c>
      <c r="S164" s="142"/>
      <c r="T164" s="46" t="s">
        <v>68</v>
      </c>
      <c r="U164" s="47">
        <f>渤海!P14</f>
        <v>0</v>
      </c>
      <c r="V164" s="47">
        <f>渤海!Q14</f>
        <v>0</v>
      </c>
      <c r="W164" s="47">
        <f>渤海!R14</f>
        <v>0</v>
      </c>
      <c r="X164" s="47">
        <f>渤海!S14</f>
        <v>0</v>
      </c>
      <c r="Y164" s="47">
        <f>渤海!T14</f>
        <v>0.57998700000000003</v>
      </c>
      <c r="Z164" s="47">
        <f>渤海!U14</f>
        <v>33.190684000000005</v>
      </c>
      <c r="AA164" s="47">
        <f>渤海!V14</f>
        <v>14.984527999999999</v>
      </c>
      <c r="AB164" s="47">
        <f>渤海!W14</f>
        <v>0</v>
      </c>
      <c r="AC164" s="47">
        <f>渤海!X14</f>
        <v>0</v>
      </c>
      <c r="AD164" s="47">
        <f>渤海!Y14</f>
        <v>10.514512</v>
      </c>
      <c r="AE164" s="47">
        <f>渤海!Z14</f>
        <v>4.5010110000000001</v>
      </c>
      <c r="AF164" s="47">
        <f>渤海!AA14</f>
        <v>0</v>
      </c>
      <c r="AG164" s="40">
        <f t="shared" si="63"/>
        <v>63.770721999999999</v>
      </c>
      <c r="AH164" s="55">
        <f t="shared" si="59"/>
        <v>180.43024813079833</v>
      </c>
      <c r="AI164" s="55">
        <f t="shared" si="62"/>
        <v>0.11598851419693736</v>
      </c>
    </row>
    <row r="165" spans="1:35" s="57" customFormat="1" ht="16.899999999999999" customHeight="1">
      <c r="A165" s="142"/>
      <c r="B165" s="46" t="s">
        <v>178</v>
      </c>
      <c r="C165" s="47">
        <f>出口信用!B14</f>
        <v>0</v>
      </c>
      <c r="D165" s="47">
        <f>出口信用!C14</f>
        <v>0</v>
      </c>
      <c r="E165" s="47">
        <f>出口信用!D14</f>
        <v>0</v>
      </c>
      <c r="F165" s="47">
        <f>出口信用!E14</f>
        <v>0</v>
      </c>
      <c r="G165" s="47">
        <f>出口信用!F14</f>
        <v>0</v>
      </c>
      <c r="H165" s="47">
        <f>出口信用!G14</f>
        <v>0</v>
      </c>
      <c r="I165" s="47">
        <f>出口信用!H14</f>
        <v>0</v>
      </c>
      <c r="J165" s="47">
        <f>出口信用!I14</f>
        <v>0</v>
      </c>
      <c r="K165" s="47">
        <f>出口信用!J14</f>
        <v>216.2</v>
      </c>
      <c r="L165" s="47">
        <f>出口信用!K14</f>
        <v>0</v>
      </c>
      <c r="M165" s="47">
        <f>出口信用!L14</f>
        <v>0</v>
      </c>
      <c r="N165" s="47">
        <f>出口信用!M14</f>
        <v>0</v>
      </c>
      <c r="O165" s="47">
        <f t="shared" si="60"/>
        <v>216.2</v>
      </c>
      <c r="P165" s="47">
        <f>出口信用!AD14</f>
        <v>0</v>
      </c>
      <c r="Q165" s="47">
        <f>出口信用!O14</f>
        <v>-15.182424480188301</v>
      </c>
      <c r="R165" s="55">
        <f t="shared" si="61"/>
        <v>0.18394887295002407</v>
      </c>
      <c r="S165" s="142"/>
      <c r="T165" s="46" t="s">
        <v>178</v>
      </c>
      <c r="U165" s="47">
        <f>出口信用!P14</f>
        <v>0</v>
      </c>
      <c r="V165" s="47">
        <f>出口信用!Q14</f>
        <v>0</v>
      </c>
      <c r="W165" s="47">
        <f>出口信用!R14</f>
        <v>0</v>
      </c>
      <c r="X165" s="47">
        <f>出口信用!S14</f>
        <v>0</v>
      </c>
      <c r="Y165" s="47">
        <f>出口信用!T14</f>
        <v>0</v>
      </c>
      <c r="Z165" s="47">
        <f>出口信用!U14</f>
        <v>0</v>
      </c>
      <c r="AA165" s="47">
        <f>出口信用!V14</f>
        <v>0</v>
      </c>
      <c r="AB165" s="47">
        <f>出口信用!W14</f>
        <v>0</v>
      </c>
      <c r="AC165" s="47">
        <f>出口信用!X14</f>
        <v>0</v>
      </c>
      <c r="AD165" s="47">
        <f>出口信用!Y14</f>
        <v>0</v>
      </c>
      <c r="AE165" s="47">
        <f>出口信用!Z14</f>
        <v>0</v>
      </c>
      <c r="AF165" s="47">
        <f>出口信用!AA14</f>
        <v>0</v>
      </c>
      <c r="AG165" s="40">
        <f>SUM(U165:AF165)</f>
        <v>0</v>
      </c>
      <c r="AH165" s="55">
        <f>AG165*100/O165</f>
        <v>0</v>
      </c>
      <c r="AI165" s="55">
        <f>AG165*100/$AG$166</f>
        <v>0</v>
      </c>
    </row>
    <row r="166" spans="1:35" s="59" customFormat="1" ht="16.899999999999999" customHeight="1">
      <c r="A166" s="142"/>
      <c r="B166" s="73" t="s">
        <v>36</v>
      </c>
      <c r="C166" s="68">
        <f>SUM(C152:C165)</f>
        <v>1717.9569187751204</v>
      </c>
      <c r="D166" s="68">
        <f t="shared" ref="D166:P166" si="64">SUM(D152:D165)</f>
        <v>706.95061100000009</v>
      </c>
      <c r="E166" s="68">
        <f t="shared" si="64"/>
        <v>798.66255000000001</v>
      </c>
      <c r="F166" s="68">
        <f t="shared" si="64"/>
        <v>489.04624999999999</v>
      </c>
      <c r="G166" s="68">
        <f t="shared" si="64"/>
        <v>4796.6908979999998</v>
      </c>
      <c r="H166" s="68">
        <f t="shared" si="64"/>
        <v>51289.687970999999</v>
      </c>
      <c r="I166" s="68">
        <f t="shared" si="64"/>
        <v>22310.839840000001</v>
      </c>
      <c r="J166" s="68">
        <f t="shared" si="64"/>
        <v>23955.103813000002</v>
      </c>
      <c r="K166" s="68">
        <f t="shared" si="64"/>
        <v>216.89999999999998</v>
      </c>
      <c r="L166" s="68">
        <f t="shared" si="64"/>
        <v>2797.0984990000006</v>
      </c>
      <c r="M166" s="68">
        <f t="shared" si="64"/>
        <v>8440.7357819999997</v>
      </c>
      <c r="N166" s="68">
        <f t="shared" si="64"/>
        <v>12.985009</v>
      </c>
      <c r="O166" s="68">
        <f t="shared" si="64"/>
        <v>117532.6581417751</v>
      </c>
      <c r="P166" s="68">
        <f t="shared" si="64"/>
        <v>26225.957499999997</v>
      </c>
      <c r="Q166" s="69">
        <v>24.29387558133552</v>
      </c>
      <c r="R166" s="70">
        <f t="shared" si="61"/>
        <v>100</v>
      </c>
      <c r="S166" s="142"/>
      <c r="T166" s="73" t="s">
        <v>36</v>
      </c>
      <c r="U166" s="68">
        <f t="shared" ref="U166:AG166" si="65">SUM(U152:U165)</f>
        <v>602.36665563999998</v>
      </c>
      <c r="V166" s="68">
        <f t="shared" si="65"/>
        <v>76.997483000000003</v>
      </c>
      <c r="W166" s="68">
        <f t="shared" si="65"/>
        <v>199.76445099999998</v>
      </c>
      <c r="X166" s="68">
        <f t="shared" si="65"/>
        <v>8.0908650000000009</v>
      </c>
      <c r="Y166" s="68">
        <f t="shared" si="65"/>
        <v>1417.5707299999999</v>
      </c>
      <c r="Z166" s="68">
        <f t="shared" si="65"/>
        <v>19528.426302600001</v>
      </c>
      <c r="AA166" s="68">
        <f t="shared" si="65"/>
        <v>13518.486273400002</v>
      </c>
      <c r="AB166" s="68">
        <f t="shared" si="65"/>
        <v>11632.660388</v>
      </c>
      <c r="AC166" s="68">
        <f t="shared" si="65"/>
        <v>0</v>
      </c>
      <c r="AD166" s="68">
        <f t="shared" si="65"/>
        <v>934.97071000000005</v>
      </c>
      <c r="AE166" s="68">
        <f t="shared" si="65"/>
        <v>7059.5047829999994</v>
      </c>
      <c r="AF166" s="68">
        <f t="shared" si="65"/>
        <v>1.3655979999999999</v>
      </c>
      <c r="AG166" s="68">
        <f t="shared" si="65"/>
        <v>54980.204239639999</v>
      </c>
      <c r="AH166" s="70">
        <f t="shared" si="59"/>
        <v>46.778661445161489</v>
      </c>
      <c r="AI166" s="68">
        <f>SUM(AI152:AI164)</f>
        <v>100</v>
      </c>
    </row>
    <row r="167" spans="1:35" s="57" customFormat="1" ht="16.899999999999999" customHeight="1">
      <c r="A167" s="142" t="s">
        <v>77</v>
      </c>
      <c r="B167" s="46" t="s">
        <v>55</v>
      </c>
      <c r="C167" s="47">
        <f>人保!B15</f>
        <v>1557.3</v>
      </c>
      <c r="D167" s="47">
        <f>人保!C15</f>
        <v>992</v>
      </c>
      <c r="E167" s="47">
        <f>人保!D15</f>
        <v>133.6</v>
      </c>
      <c r="F167" s="47">
        <f>人保!E15</f>
        <v>89.5</v>
      </c>
      <c r="G167" s="47">
        <f>人保!F15</f>
        <v>3879</v>
      </c>
      <c r="H167" s="47">
        <f>人保!G15</f>
        <v>25554.3</v>
      </c>
      <c r="I167" s="47">
        <f>人保!H15</f>
        <v>12333.5</v>
      </c>
      <c r="J167" s="47">
        <f>人保!I15</f>
        <v>9173.6</v>
      </c>
      <c r="K167" s="47">
        <f>人保!J15</f>
        <v>47.8</v>
      </c>
      <c r="L167" s="47">
        <f>人保!K15</f>
        <v>1303.3</v>
      </c>
      <c r="M167" s="47">
        <f>人保!L15</f>
        <v>3115.4</v>
      </c>
      <c r="N167" s="47">
        <f>人保!M15</f>
        <v>0</v>
      </c>
      <c r="O167" s="47">
        <f>SUM(C167:N167)</f>
        <v>58179.3</v>
      </c>
      <c r="P167" s="47">
        <f>人保!AD15</f>
        <v>10559.2</v>
      </c>
      <c r="Q167" s="55">
        <f>人保!O15</f>
        <v>10.56</v>
      </c>
      <c r="R167" s="55">
        <f t="shared" ref="R167:R182" si="66">O167*100/$O$182</f>
        <v>49.079488198381156</v>
      </c>
      <c r="S167" s="142" t="s">
        <v>77</v>
      </c>
      <c r="T167" s="46" t="s">
        <v>55</v>
      </c>
      <c r="U167" s="47">
        <f>人保!P15</f>
        <v>346.6</v>
      </c>
      <c r="V167" s="47">
        <f>人保!Q15</f>
        <v>383.1</v>
      </c>
      <c r="W167" s="47">
        <f>人保!R15</f>
        <v>5</v>
      </c>
      <c r="X167" s="47">
        <f>人保!S15</f>
        <v>1.2</v>
      </c>
      <c r="Y167" s="47">
        <f>人保!T15</f>
        <v>1198.9000000000001</v>
      </c>
      <c r="Z167" s="47">
        <f>人保!U15</f>
        <v>10172.299999999999</v>
      </c>
      <c r="AA167" s="47">
        <f>人保!V15</f>
        <v>7522.5</v>
      </c>
      <c r="AB167" s="47">
        <f>人保!W15</f>
        <v>4623.5</v>
      </c>
      <c r="AC167" s="47">
        <f>人保!X15</f>
        <v>0</v>
      </c>
      <c r="AD167" s="47">
        <f>人保!Y15</f>
        <v>32.200000000000003</v>
      </c>
      <c r="AE167" s="47">
        <f>人保!Z15</f>
        <v>1587.6</v>
      </c>
      <c r="AF167" s="47">
        <f>人保!AA15</f>
        <v>0</v>
      </c>
      <c r="AG167" s="40">
        <f t="shared" ref="AG167:AG258" si="67">SUM(U167:AF167)</f>
        <v>25872.899999999998</v>
      </c>
      <c r="AH167" s="55">
        <f t="shared" si="59"/>
        <v>44.470971634241039</v>
      </c>
      <c r="AI167" s="55">
        <f t="shared" ref="AI167:AI182" si="68">AG167*100/$AG$182</f>
        <v>47.851304769978825</v>
      </c>
    </row>
    <row r="168" spans="1:35" s="57" customFormat="1" ht="16.899999999999999" customHeight="1">
      <c r="A168" s="142"/>
      <c r="B168" s="46" t="s">
        <v>56</v>
      </c>
      <c r="C168" s="52">
        <f>平安!B15</f>
        <v>193.855042</v>
      </c>
      <c r="D168" s="52">
        <f>平安!C15</f>
        <v>86.459722999999997</v>
      </c>
      <c r="E168" s="52">
        <f>平安!D15</f>
        <v>0</v>
      </c>
      <c r="F168" s="52">
        <f>平安!E15</f>
        <v>3.5982249999999998</v>
      </c>
      <c r="G168" s="52">
        <f>平安!F15</f>
        <v>635.51411600000006</v>
      </c>
      <c r="H168" s="52">
        <f>平安!G15</f>
        <v>7097.0864809999994</v>
      </c>
      <c r="I168" s="52">
        <f>平安!H15</f>
        <v>3212.0296790000002</v>
      </c>
      <c r="J168" s="52">
        <f>平安!I15</f>
        <v>25.139115</v>
      </c>
      <c r="K168" s="52">
        <f>平安!J15</f>
        <v>0</v>
      </c>
      <c r="L168" s="52">
        <f>平安!K15</f>
        <v>320.32056600000004</v>
      </c>
      <c r="M168" s="52">
        <f>平安!L15</f>
        <v>21.466743000000001</v>
      </c>
      <c r="N168" s="52">
        <f>平安!M15</f>
        <v>0</v>
      </c>
      <c r="O168" s="47">
        <f t="shared" ref="O168:O181" si="69">SUM(C168:N168)</f>
        <v>11595.469690000002</v>
      </c>
      <c r="P168" s="47">
        <f>平安!AD15</f>
        <v>3992.2471579999997</v>
      </c>
      <c r="Q168" s="53">
        <f>平安!O15</f>
        <v>5.7676566510393323</v>
      </c>
      <c r="R168" s="55">
        <f t="shared" si="66"/>
        <v>9.7818247693774509</v>
      </c>
      <c r="S168" s="142"/>
      <c r="T168" s="46" t="s">
        <v>56</v>
      </c>
      <c r="U168" s="52">
        <f>平安!P15</f>
        <v>63.165651000000004</v>
      </c>
      <c r="V168" s="52">
        <f>平安!Q15</f>
        <v>15.091237</v>
      </c>
      <c r="W168" s="52">
        <f>平安!R15</f>
        <v>0.113122</v>
      </c>
      <c r="X168" s="52">
        <f>平安!S15</f>
        <v>2.2887999999999999E-2</v>
      </c>
      <c r="Y168" s="52">
        <f>平安!T15</f>
        <v>193.145275</v>
      </c>
      <c r="Z168" s="52">
        <f>平安!U15</f>
        <v>3792.9099350000001</v>
      </c>
      <c r="AA168" s="52">
        <f>平安!V15</f>
        <v>2013.896389</v>
      </c>
      <c r="AB168" s="52">
        <f>平安!W15</f>
        <v>3.2060000000000001E-3</v>
      </c>
      <c r="AC168" s="52">
        <f>平安!X15</f>
        <v>0</v>
      </c>
      <c r="AD168" s="52">
        <f>平安!Y15</f>
        <v>22.965835000000002</v>
      </c>
      <c r="AE168" s="52">
        <f>平安!Z15</f>
        <v>1.3123799999999999</v>
      </c>
      <c r="AF168" s="52">
        <f>平安!AA15</f>
        <v>1.0418810000000001</v>
      </c>
      <c r="AG168" s="40">
        <f t="shared" si="67"/>
        <v>6103.6677990000007</v>
      </c>
      <c r="AH168" s="55">
        <f t="shared" si="59"/>
        <v>52.638383456461781</v>
      </c>
      <c r="AI168" s="55">
        <f t="shared" si="68"/>
        <v>11.288586438499545</v>
      </c>
    </row>
    <row r="169" spans="1:35" s="57" customFormat="1" ht="14.25" customHeight="1">
      <c r="A169" s="142"/>
      <c r="B169" s="61" t="s">
        <v>57</v>
      </c>
      <c r="C169" s="62">
        <f>太平洋!B15</f>
        <v>980.76194838928154</v>
      </c>
      <c r="D169" s="62">
        <f>太平洋!C15</f>
        <v>17.814097</v>
      </c>
      <c r="E169" s="62">
        <f>太平洋!D15</f>
        <v>419.69694700000008</v>
      </c>
      <c r="F169" s="62">
        <f>太平洋!E15</f>
        <v>0.02</v>
      </c>
      <c r="G169" s="62">
        <f>太平洋!F15</f>
        <v>1104.1405649999997</v>
      </c>
      <c r="H169" s="62">
        <f>太平洋!G15</f>
        <v>4690.0497270000014</v>
      </c>
      <c r="I169" s="62">
        <f>太平洋!H15</f>
        <v>1610.544277</v>
      </c>
      <c r="J169" s="62">
        <f>太平洋!I15</f>
        <v>550.83807000000002</v>
      </c>
      <c r="K169" s="62">
        <f>太平洋!J15</f>
        <v>0</v>
      </c>
      <c r="L169" s="62">
        <f>太平洋!K15</f>
        <v>238.30037199999998</v>
      </c>
      <c r="M169" s="62">
        <f>太平洋!L15</f>
        <v>163.74894899999998</v>
      </c>
      <c r="N169" s="62">
        <f>太平洋!M15</f>
        <v>0</v>
      </c>
      <c r="O169" s="66">
        <f t="shared" si="69"/>
        <v>9775.9149523892829</v>
      </c>
      <c r="P169" s="66">
        <f>太平洋!AD15</f>
        <v>2137.8526230000002</v>
      </c>
      <c r="Q169" s="65">
        <f>太平洋!O15</f>
        <v>35.289164454071219</v>
      </c>
      <c r="R169" s="67">
        <f t="shared" si="66"/>
        <v>8.2468661969835946</v>
      </c>
      <c r="S169" s="142"/>
      <c r="T169" s="61" t="s">
        <v>57</v>
      </c>
      <c r="U169" s="62">
        <f>太平洋!P15</f>
        <v>299.29864620000001</v>
      </c>
      <c r="V169" s="62">
        <f>太平洋!Q15</f>
        <v>1.7305999999999999</v>
      </c>
      <c r="W169" s="62">
        <f>太平洋!R15</f>
        <v>4.0816620655000007</v>
      </c>
      <c r="X169" s="62">
        <f>太平洋!S15</f>
        <v>0.192</v>
      </c>
      <c r="Y169" s="62">
        <f>太平洋!T15</f>
        <v>442.2252079999999</v>
      </c>
      <c r="Z169" s="62">
        <f>太平洋!U15</f>
        <v>2010.4439745999996</v>
      </c>
      <c r="AA169" s="62">
        <f>太平洋!V15</f>
        <v>1032.1825558</v>
      </c>
      <c r="AB169" s="62">
        <f>太平洋!W15</f>
        <v>99.38</v>
      </c>
      <c r="AC169" s="62">
        <f>太平洋!X15</f>
        <v>0</v>
      </c>
      <c r="AD169" s="62">
        <f>太平洋!Y15</f>
        <v>28.86</v>
      </c>
      <c r="AE169" s="62">
        <f>太平洋!Z15</f>
        <v>36.944091</v>
      </c>
      <c r="AF169" s="62">
        <f>太平洋!AA15</f>
        <v>0</v>
      </c>
      <c r="AG169" s="63">
        <f t="shared" si="67"/>
        <v>3955.3387376654996</v>
      </c>
      <c r="AH169" s="67">
        <f t="shared" si="59"/>
        <v>40.460036292549731</v>
      </c>
      <c r="AI169" s="67">
        <f t="shared" si="68"/>
        <v>7.3153036344799061</v>
      </c>
    </row>
    <row r="170" spans="1:35" s="57" customFormat="1" ht="12.75" customHeight="1">
      <c r="A170" s="142"/>
      <c r="B170" s="46" t="s">
        <v>58</v>
      </c>
      <c r="C170" s="50">
        <f>华安!B15</f>
        <v>33.6</v>
      </c>
      <c r="D170" s="50">
        <f>华安!C15</f>
        <v>5.2</v>
      </c>
      <c r="E170" s="50">
        <f>华安!D15</f>
        <v>0</v>
      </c>
      <c r="F170" s="50">
        <f>华安!E15</f>
        <v>0</v>
      </c>
      <c r="G170" s="50">
        <f>华安!F15</f>
        <v>13.9</v>
      </c>
      <c r="H170" s="50">
        <f>华安!G15</f>
        <v>586.20000000000005</v>
      </c>
      <c r="I170" s="50">
        <f>华安!H15</f>
        <v>566.29999999999995</v>
      </c>
      <c r="J170" s="50">
        <f>华安!I15</f>
        <v>0</v>
      </c>
      <c r="K170" s="50">
        <f>华安!J15</f>
        <v>0</v>
      </c>
      <c r="L170" s="50">
        <f>华安!K15</f>
        <v>17.7</v>
      </c>
      <c r="M170" s="50">
        <f>华安!L15</f>
        <v>0</v>
      </c>
      <c r="N170" s="50">
        <f>华安!M15</f>
        <v>0</v>
      </c>
      <c r="O170" s="47">
        <f t="shared" si="69"/>
        <v>1222.9000000000001</v>
      </c>
      <c r="P170" s="47">
        <f>华安!AD15</f>
        <v>68.099999999999994</v>
      </c>
      <c r="Q170" s="51">
        <f>华安!O15</f>
        <v>20.127701375245589</v>
      </c>
      <c r="R170" s="55">
        <f t="shared" si="66"/>
        <v>1.0316264739830201</v>
      </c>
      <c r="S170" s="142"/>
      <c r="T170" s="46" t="s">
        <v>58</v>
      </c>
      <c r="U170" s="50">
        <f>华安!P15</f>
        <v>0.5</v>
      </c>
      <c r="V170" s="50">
        <f>华安!Q15</f>
        <v>0</v>
      </c>
      <c r="W170" s="50">
        <f>华安!R15</f>
        <v>0</v>
      </c>
      <c r="X170" s="50">
        <f>华安!S15</f>
        <v>0</v>
      </c>
      <c r="Y170" s="50">
        <f>华安!T15</f>
        <v>20.399999999999999</v>
      </c>
      <c r="Z170" s="50">
        <f>华安!U15</f>
        <v>226.95633319999999</v>
      </c>
      <c r="AA170" s="50">
        <f>华安!V15</f>
        <v>266.27088879999997</v>
      </c>
      <c r="AB170" s="50">
        <f>华安!W15</f>
        <v>0</v>
      </c>
      <c r="AC170" s="50">
        <f>华安!X15</f>
        <v>0</v>
      </c>
      <c r="AD170" s="50">
        <f>华安!Y15</f>
        <v>0.6</v>
      </c>
      <c r="AE170" s="50">
        <f>华安!Z15</f>
        <v>0</v>
      </c>
      <c r="AF170" s="50">
        <f>华安!AA15</f>
        <v>0</v>
      </c>
      <c r="AG170" s="40">
        <f t="shared" si="67"/>
        <v>514.72722199999998</v>
      </c>
      <c r="AH170" s="55">
        <f t="shared" si="59"/>
        <v>42.090704227655564</v>
      </c>
      <c r="AI170" s="55">
        <f t="shared" si="68"/>
        <v>0.95197558732598775</v>
      </c>
    </row>
    <row r="171" spans="1:35" s="57" customFormat="1" ht="16.899999999999999" customHeight="1">
      <c r="A171" s="142"/>
      <c r="B171" s="46" t="s">
        <v>60</v>
      </c>
      <c r="C171" s="50">
        <f>太平!B15</f>
        <v>9.7687240000000006</v>
      </c>
      <c r="D171" s="50">
        <f>太平!C15</f>
        <v>0.1</v>
      </c>
      <c r="E171" s="50">
        <f>太平!D15</f>
        <v>0</v>
      </c>
      <c r="F171" s="50">
        <f>太平!E15</f>
        <v>0</v>
      </c>
      <c r="G171" s="50">
        <f>太平!F15</f>
        <v>0.20766000000000001</v>
      </c>
      <c r="H171" s="50">
        <f>太平!G15</f>
        <v>1182.2267220000001</v>
      </c>
      <c r="I171" s="50">
        <f>太平!H15</f>
        <v>1272.819796</v>
      </c>
      <c r="J171" s="50">
        <f>太平!I15</f>
        <v>0</v>
      </c>
      <c r="K171" s="50">
        <f>太平!J15</f>
        <v>0</v>
      </c>
      <c r="L171" s="50">
        <f>太平!K15</f>
        <v>24.378302000000005</v>
      </c>
      <c r="M171" s="50">
        <f>太平!L15</f>
        <v>0</v>
      </c>
      <c r="N171" s="50">
        <f>太平!M15</f>
        <v>0</v>
      </c>
      <c r="O171" s="47">
        <f t="shared" si="69"/>
        <v>2489.5012040000001</v>
      </c>
      <c r="P171" s="47">
        <f>太平!AD15</f>
        <v>100.23805199999998</v>
      </c>
      <c r="Q171" s="51">
        <f>太平!O15</f>
        <v>3.7974096555288157</v>
      </c>
      <c r="R171" s="55">
        <f t="shared" si="66"/>
        <v>2.100118856046286</v>
      </c>
      <c r="S171" s="142"/>
      <c r="T171" s="46" t="s">
        <v>60</v>
      </c>
      <c r="U171" s="50">
        <f>太平!P15</f>
        <v>0</v>
      </c>
      <c r="V171" s="50">
        <f>太平!Q15</f>
        <v>0</v>
      </c>
      <c r="W171" s="50">
        <f>太平!R15</f>
        <v>0</v>
      </c>
      <c r="X171" s="50">
        <f>太平!S15</f>
        <v>0</v>
      </c>
      <c r="Y171" s="50">
        <f>太平!T15</f>
        <v>0</v>
      </c>
      <c r="Z171" s="50">
        <f>太平!U15</f>
        <v>436.687273</v>
      </c>
      <c r="AA171" s="50">
        <f>太平!V15</f>
        <v>729.48199999999997</v>
      </c>
      <c r="AB171" s="50">
        <f>太平!W15</f>
        <v>0</v>
      </c>
      <c r="AC171" s="50">
        <f>太平!X15</f>
        <v>0</v>
      </c>
      <c r="AD171" s="50">
        <f>太平!Y15</f>
        <v>33.160511</v>
      </c>
      <c r="AE171" s="50">
        <f>太平!Z15</f>
        <v>0</v>
      </c>
      <c r="AF171" s="50">
        <f>太平!AA15</f>
        <v>0</v>
      </c>
      <c r="AG171" s="40">
        <f t="shared" si="67"/>
        <v>1199.329784</v>
      </c>
      <c r="AH171" s="55">
        <f t="shared" si="59"/>
        <v>48.17550528085625</v>
      </c>
      <c r="AI171" s="55">
        <f t="shared" si="68"/>
        <v>2.2181315203899401</v>
      </c>
    </row>
    <row r="172" spans="1:35" s="57" customFormat="1" ht="16.899999999999999" customHeight="1">
      <c r="A172" s="142"/>
      <c r="B172" s="61" t="s">
        <v>59</v>
      </c>
      <c r="C172" s="62">
        <f>天安!B15</f>
        <v>47.18</v>
      </c>
      <c r="D172" s="62">
        <f>天安!C15</f>
        <v>22.165900000000001</v>
      </c>
      <c r="E172" s="62">
        <f>天安!D15</f>
        <v>3.0630000000000002</v>
      </c>
      <c r="F172" s="62">
        <f>天安!E15</f>
        <v>0</v>
      </c>
      <c r="G172" s="62">
        <f>天安!F15</f>
        <v>19.321000000000002</v>
      </c>
      <c r="H172" s="62">
        <f>天安!G15</f>
        <v>360.60884299999998</v>
      </c>
      <c r="I172" s="62">
        <f>天安!H15</f>
        <v>194.396918</v>
      </c>
      <c r="J172" s="62">
        <f>天安!I15</f>
        <v>0</v>
      </c>
      <c r="K172" s="62">
        <f>天安!J15</f>
        <v>0</v>
      </c>
      <c r="L172" s="62">
        <f>天安!K15</f>
        <v>71.750240000000005</v>
      </c>
      <c r="M172" s="62">
        <f>天安!L15</f>
        <v>0</v>
      </c>
      <c r="N172" s="62">
        <f>天安!M15</f>
        <v>0</v>
      </c>
      <c r="O172" s="66">
        <f t="shared" si="69"/>
        <v>718.4859009999999</v>
      </c>
      <c r="P172" s="66">
        <f>天安!AD15</f>
        <v>167.98568699999998</v>
      </c>
      <c r="Q172" s="65">
        <f>天安!O15</f>
        <v>7.8475767148150704</v>
      </c>
      <c r="R172" s="67">
        <f t="shared" si="66"/>
        <v>0.60610767573402813</v>
      </c>
      <c r="S172" s="142"/>
      <c r="T172" s="61" t="s">
        <v>59</v>
      </c>
      <c r="U172" s="62">
        <f>天安!P15</f>
        <v>0</v>
      </c>
      <c r="V172" s="62">
        <f>天安!Q15</f>
        <v>0</v>
      </c>
      <c r="W172" s="62">
        <f>天安!R15</f>
        <v>0</v>
      </c>
      <c r="X172" s="62">
        <f>天安!S15</f>
        <v>0</v>
      </c>
      <c r="Y172" s="62">
        <f>天安!T15</f>
        <v>10.5</v>
      </c>
      <c r="Z172" s="62">
        <f>天安!U15</f>
        <v>134.51638400000002</v>
      </c>
      <c r="AA172" s="62">
        <f>天安!V15</f>
        <v>200.30125000000001</v>
      </c>
      <c r="AB172" s="62">
        <f>天安!W15</f>
        <v>0</v>
      </c>
      <c r="AC172" s="62">
        <f>天安!X15</f>
        <v>0</v>
      </c>
      <c r="AD172" s="62">
        <f>天安!Y15</f>
        <v>3.7436120000000002</v>
      </c>
      <c r="AE172" s="62">
        <f>天安!Z15</f>
        <v>0</v>
      </c>
      <c r="AF172" s="62">
        <f>天安!AA15</f>
        <v>0</v>
      </c>
      <c r="AG172" s="63">
        <f t="shared" si="67"/>
        <v>349.06124599999998</v>
      </c>
      <c r="AH172" s="67">
        <f t="shared" si="59"/>
        <v>48.582894321819126</v>
      </c>
      <c r="AI172" s="67">
        <f t="shared" si="68"/>
        <v>0.64558035882079512</v>
      </c>
    </row>
    <row r="173" spans="1:35" s="57" customFormat="1" ht="16.899999999999999" customHeight="1">
      <c r="A173" s="142"/>
      <c r="B173" s="46" t="s">
        <v>61</v>
      </c>
      <c r="C173" s="50">
        <f>大地!B15</f>
        <v>34.278038000000002</v>
      </c>
      <c r="D173" s="50">
        <f>大地!C15</f>
        <v>16.479179000000002</v>
      </c>
      <c r="E173" s="50">
        <f>大地!D15</f>
        <v>5.7520249999999997</v>
      </c>
      <c r="F173" s="50">
        <f>大地!E15</f>
        <v>11.013658</v>
      </c>
      <c r="G173" s="50">
        <f>大地!F15</f>
        <v>137.931952</v>
      </c>
      <c r="H173" s="50">
        <f>大地!G15</f>
        <v>1508.4302940000002</v>
      </c>
      <c r="I173" s="50">
        <f>大地!H15</f>
        <v>520.73367599999995</v>
      </c>
      <c r="J173" s="50">
        <f>大地!I15</f>
        <v>0</v>
      </c>
      <c r="K173" s="50">
        <f>大地!J15</f>
        <v>0</v>
      </c>
      <c r="L173" s="50">
        <f>大地!K15</f>
        <v>87.640456999999998</v>
      </c>
      <c r="M173" s="50">
        <f>大地!L15</f>
        <v>3.5000000000000003E-2</v>
      </c>
      <c r="N173" s="50">
        <f>大地!M15</f>
        <v>0</v>
      </c>
      <c r="O173" s="47">
        <f t="shared" si="69"/>
        <v>2322.2942790000002</v>
      </c>
      <c r="P173" s="47">
        <f>大地!AD15</f>
        <v>1233.0790470000002</v>
      </c>
      <c r="Q173" s="51">
        <f>大地!O15</f>
        <v>16.101480238876466</v>
      </c>
      <c r="R173" s="55">
        <f t="shared" si="66"/>
        <v>1.9590647302279087</v>
      </c>
      <c r="S173" s="142"/>
      <c r="T173" s="46" t="s">
        <v>61</v>
      </c>
      <c r="U173" s="50">
        <f>大地!P15</f>
        <v>5.125076</v>
      </c>
      <c r="V173" s="50">
        <f>大地!Q15</f>
        <v>0</v>
      </c>
      <c r="W173" s="50">
        <f>大地!R15</f>
        <v>0</v>
      </c>
      <c r="X173" s="50">
        <f>大地!S15</f>
        <v>0</v>
      </c>
      <c r="Y173" s="50">
        <f>大地!T15</f>
        <v>31.704730999999999</v>
      </c>
      <c r="Z173" s="50">
        <f>大地!U15</f>
        <v>753.52942400000006</v>
      </c>
      <c r="AA173" s="50">
        <f>大地!V15</f>
        <v>316.23888900000003</v>
      </c>
      <c r="AB173" s="50">
        <f>大地!W15</f>
        <v>0</v>
      </c>
      <c r="AC173" s="50">
        <f>大地!X15</f>
        <v>0</v>
      </c>
      <c r="AD173" s="50">
        <f>大地!Y15</f>
        <v>38.000746999999997</v>
      </c>
      <c r="AE173" s="50">
        <f>大地!Z15</f>
        <v>0</v>
      </c>
      <c r="AF173" s="50">
        <f>大地!AA15</f>
        <v>0</v>
      </c>
      <c r="AG173" s="40">
        <f t="shared" si="67"/>
        <v>1144.5988670000002</v>
      </c>
      <c r="AH173" s="55">
        <f t="shared" si="59"/>
        <v>49.28741707501748</v>
      </c>
      <c r="AI173" s="55">
        <f t="shared" si="68"/>
        <v>2.1169080089278536</v>
      </c>
    </row>
    <row r="174" spans="1:35" s="57" customFormat="1" ht="16.899999999999999" customHeight="1">
      <c r="A174" s="142"/>
      <c r="B174" s="46" t="s">
        <v>181</v>
      </c>
      <c r="C174" s="50">
        <f>中华联合!B15</f>
        <v>236.262967</v>
      </c>
      <c r="D174" s="50">
        <f>中华联合!C15</f>
        <v>190.30907999999999</v>
      </c>
      <c r="E174" s="50">
        <f>中华联合!D15</f>
        <v>0.73160000000000003</v>
      </c>
      <c r="F174" s="50">
        <f>中华联合!E15</f>
        <v>4.2133330000000004</v>
      </c>
      <c r="G174" s="50">
        <f>中华联合!F15</f>
        <v>937.30438100000003</v>
      </c>
      <c r="H174" s="50">
        <f>中华联合!G15</f>
        <v>4871.3299820000002</v>
      </c>
      <c r="I174" s="50">
        <f>中华联合!H15</f>
        <v>2851.622574</v>
      </c>
      <c r="J174" s="50">
        <f>中华联合!I15</f>
        <v>5896.4037020000005</v>
      </c>
      <c r="K174" s="50">
        <f>中华联合!J15</f>
        <v>0</v>
      </c>
      <c r="L174" s="50">
        <f>中华联合!K15</f>
        <v>672.948849</v>
      </c>
      <c r="M174" s="50">
        <f>中华联合!L15</f>
        <v>3282.8564510000001</v>
      </c>
      <c r="N174" s="50">
        <f>中华联合!M15</f>
        <v>0</v>
      </c>
      <c r="O174" s="47">
        <f t="shared" si="69"/>
        <v>18943.982919000002</v>
      </c>
      <c r="P174" s="47">
        <f>中华联合!AD15</f>
        <v>2127.5868780000001</v>
      </c>
      <c r="Q174" s="51">
        <f>中华联合!O15</f>
        <v>21.021900080370202</v>
      </c>
      <c r="R174" s="55">
        <f t="shared" si="66"/>
        <v>15.980958624517564</v>
      </c>
      <c r="S174" s="142"/>
      <c r="T174" s="46" t="s">
        <v>181</v>
      </c>
      <c r="U174" s="50">
        <f>中华联合!P15</f>
        <v>34.523282000000002</v>
      </c>
      <c r="V174" s="50">
        <f>中华联合!Q15</f>
        <v>50.064999999999998</v>
      </c>
      <c r="W174" s="50">
        <f>中华联合!R15</f>
        <v>0</v>
      </c>
      <c r="X174" s="50">
        <f>中华联合!S15</f>
        <v>5.0999999999999996</v>
      </c>
      <c r="Y174" s="50">
        <f>中华联合!T15</f>
        <v>454.919871</v>
      </c>
      <c r="Z174" s="50">
        <f>中华联合!U15</f>
        <v>2321.9702379999999</v>
      </c>
      <c r="AA174" s="50">
        <f>中华联合!V15</f>
        <v>1854.1961659999999</v>
      </c>
      <c r="AB174" s="50">
        <f>中华联合!W15</f>
        <v>2748.2664089999998</v>
      </c>
      <c r="AC174" s="50">
        <f>中华联合!X15</f>
        <v>0</v>
      </c>
      <c r="AD174" s="50">
        <f>中华联合!Y15</f>
        <v>322.77784700000001</v>
      </c>
      <c r="AE174" s="50">
        <f>中华联合!Z15</f>
        <v>1765.6455000000001</v>
      </c>
      <c r="AF174" s="50">
        <f>中华联合!AA15</f>
        <v>0</v>
      </c>
      <c r="AG174" s="40">
        <f t="shared" si="67"/>
        <v>9557.4643130000004</v>
      </c>
      <c r="AH174" s="55">
        <f t="shared" si="59"/>
        <v>50.451187344633183</v>
      </c>
      <c r="AI174" s="55">
        <f t="shared" si="68"/>
        <v>17.67629982219076</v>
      </c>
    </row>
    <row r="175" spans="1:35" s="57" customFormat="1" ht="16.899999999999999" customHeight="1">
      <c r="A175" s="142"/>
      <c r="B175" s="61" t="s">
        <v>63</v>
      </c>
      <c r="C175" s="62">
        <f>安邦!B15</f>
        <v>0</v>
      </c>
      <c r="D175" s="62">
        <f>安邦!C15</f>
        <v>0</v>
      </c>
      <c r="E175" s="62">
        <f>安邦!D15</f>
        <v>0</v>
      </c>
      <c r="F175" s="62">
        <f>安邦!E15</f>
        <v>0</v>
      </c>
      <c r="G175" s="62">
        <f>安邦!F15</f>
        <v>2.9807999999999999</v>
      </c>
      <c r="H175" s="62">
        <f>安邦!G15</f>
        <v>52.763565</v>
      </c>
      <c r="I175" s="62">
        <f>安邦!H15</f>
        <v>19.007639999999999</v>
      </c>
      <c r="J175" s="62">
        <f>安邦!I15</f>
        <v>0</v>
      </c>
      <c r="K175" s="62">
        <f>安邦!J15</f>
        <v>0</v>
      </c>
      <c r="L175" s="62">
        <f>安邦!K15</f>
        <v>1.4255</v>
      </c>
      <c r="M175" s="62">
        <f>安邦!L15</f>
        <v>0</v>
      </c>
      <c r="N175" s="62">
        <f>安邦!M15</f>
        <v>0</v>
      </c>
      <c r="O175" s="66">
        <f t="shared" si="69"/>
        <v>76.177504999999996</v>
      </c>
      <c r="P175" s="66">
        <f>安邦!AD15</f>
        <v>21.567119000000002</v>
      </c>
      <c r="Q175" s="65">
        <f>安邦!O15</f>
        <v>-22.17</v>
      </c>
      <c r="R175" s="67">
        <f t="shared" si="66"/>
        <v>6.4262597824821216E-2</v>
      </c>
      <c r="S175" s="142"/>
      <c r="T175" s="61" t="s">
        <v>63</v>
      </c>
      <c r="U175" s="62">
        <f>安邦!P15</f>
        <v>0</v>
      </c>
      <c r="V175" s="62">
        <f>安邦!Q15</f>
        <v>0</v>
      </c>
      <c r="W175" s="62">
        <f>安邦!R15</f>
        <v>0</v>
      </c>
      <c r="X175" s="62">
        <f>安邦!S15</f>
        <v>0</v>
      </c>
      <c r="Y175" s="62">
        <f>安邦!T15</f>
        <v>0</v>
      </c>
      <c r="Z175" s="62">
        <f>安邦!U15</f>
        <v>25.194855</v>
      </c>
      <c r="AA175" s="62">
        <f>安邦!V15</f>
        <v>18.683574</v>
      </c>
      <c r="AB175" s="62">
        <f>安邦!W15</f>
        <v>0</v>
      </c>
      <c r="AC175" s="62">
        <f>安邦!X15</f>
        <v>0</v>
      </c>
      <c r="AD175" s="62">
        <f>安邦!Y15</f>
        <v>0</v>
      </c>
      <c r="AE175" s="62">
        <f>安邦!Z15</f>
        <v>0</v>
      </c>
      <c r="AF175" s="62">
        <f>安邦!AA15</f>
        <v>0.18129999999999999</v>
      </c>
      <c r="AG175" s="63">
        <f t="shared" si="67"/>
        <v>44.059728999999997</v>
      </c>
      <c r="AH175" s="67">
        <f t="shared" si="59"/>
        <v>57.838241092301459</v>
      </c>
      <c r="AI175" s="67">
        <f t="shared" si="68"/>
        <v>8.1487406531995807E-2</v>
      </c>
    </row>
    <row r="176" spans="1:35" s="57" customFormat="1" ht="16.899999999999999" customHeight="1">
      <c r="A176" s="142"/>
      <c r="B176" s="46" t="s">
        <v>64</v>
      </c>
      <c r="C176" s="50">
        <f>阳光!B15</f>
        <v>158.57778500000001</v>
      </c>
      <c r="D176" s="50">
        <f>阳光!C15</f>
        <v>51.417372</v>
      </c>
      <c r="E176" s="50">
        <f>阳光!D15</f>
        <v>1</v>
      </c>
      <c r="F176" s="50">
        <f>阳光!E15</f>
        <v>9.1210919999999991</v>
      </c>
      <c r="G176" s="50">
        <f>阳光!F15</f>
        <v>552.02726399999995</v>
      </c>
      <c r="H176" s="50">
        <f>阳光!G15</f>
        <v>1171.3334339999999</v>
      </c>
      <c r="I176" s="50">
        <f>阳光!H15</f>
        <v>515.20363099999997</v>
      </c>
      <c r="J176" s="50">
        <f>阳光!I15</f>
        <v>0</v>
      </c>
      <c r="K176" s="50">
        <f>阳光!J15</f>
        <v>2.4</v>
      </c>
      <c r="L176" s="50">
        <f>阳光!K15</f>
        <v>506.95754400000004</v>
      </c>
      <c r="M176" s="50">
        <f>阳光!L15</f>
        <v>0</v>
      </c>
      <c r="N176" s="50">
        <f>阳光!M15</f>
        <v>0</v>
      </c>
      <c r="O176" s="47">
        <f t="shared" si="69"/>
        <v>2968.0381219999999</v>
      </c>
      <c r="P176" s="47">
        <f>阳光!AD15</f>
        <v>990.72529199999997</v>
      </c>
      <c r="Q176" s="51">
        <f>阳光!O15</f>
        <v>10.115094651124434</v>
      </c>
      <c r="R176" s="55">
        <f t="shared" si="66"/>
        <v>2.5038079176106338</v>
      </c>
      <c r="S176" s="142"/>
      <c r="T176" s="46" t="s">
        <v>64</v>
      </c>
      <c r="U176" s="50">
        <f>阳光!P15</f>
        <v>1.8064</v>
      </c>
      <c r="V176" s="50">
        <f>阳光!Q15</f>
        <v>1.33758</v>
      </c>
      <c r="W176" s="50">
        <f>阳光!R15</f>
        <v>20.468599999999999</v>
      </c>
      <c r="X176" s="50">
        <f>阳光!S15</f>
        <v>0</v>
      </c>
      <c r="Y176" s="50">
        <f>阳光!T15</f>
        <v>233.77765199999999</v>
      </c>
      <c r="Z176" s="50">
        <f>阳光!U15</f>
        <v>525.61236299999996</v>
      </c>
      <c r="AA176" s="50">
        <f>阳光!V15</f>
        <v>307.25268</v>
      </c>
      <c r="AB176" s="50">
        <f>阳光!W15</f>
        <v>0</v>
      </c>
      <c r="AC176" s="50">
        <f>阳光!X15</f>
        <v>0</v>
      </c>
      <c r="AD176" s="50">
        <f>阳光!Y15</f>
        <v>116.35023899999999</v>
      </c>
      <c r="AE176" s="50">
        <f>阳光!Z15</f>
        <v>0</v>
      </c>
      <c r="AF176" s="50">
        <f>阳光!AA15</f>
        <v>0</v>
      </c>
      <c r="AG176" s="40">
        <f t="shared" si="67"/>
        <v>1206.6055139999999</v>
      </c>
      <c r="AH176" s="55">
        <f t="shared" si="59"/>
        <v>40.653302430864123</v>
      </c>
      <c r="AI176" s="55">
        <f t="shared" si="68"/>
        <v>2.2315878076114752</v>
      </c>
    </row>
    <row r="177" spans="1:35" s="57" customFormat="1" ht="16.899999999999999" customHeight="1">
      <c r="A177" s="142"/>
      <c r="B177" s="46" t="s">
        <v>96</v>
      </c>
      <c r="C177" s="50">
        <f>国寿产险!B15</f>
        <v>248.82069500000003</v>
      </c>
      <c r="D177" s="50">
        <f>国寿产险!C15</f>
        <v>82.319558000000001</v>
      </c>
      <c r="E177" s="50">
        <f>国寿产险!D15</f>
        <v>136.18154999999999</v>
      </c>
      <c r="F177" s="50">
        <f>国寿产险!E15</f>
        <v>3.5206769999999996</v>
      </c>
      <c r="G177" s="50">
        <f>国寿产险!F15</f>
        <v>170.730818</v>
      </c>
      <c r="H177" s="50">
        <f>国寿产险!G15</f>
        <v>4942.4729340000004</v>
      </c>
      <c r="I177" s="50">
        <f>国寿产险!H15</f>
        <v>2646.2914329999999</v>
      </c>
      <c r="J177" s="50">
        <f>国寿产险!I15</f>
        <v>0</v>
      </c>
      <c r="K177" s="50">
        <f>国寿产险!J15</f>
        <v>0</v>
      </c>
      <c r="L177" s="50">
        <f>国寿产险!K15</f>
        <v>187.40055599999999</v>
      </c>
      <c r="M177" s="50">
        <f>国寿产险!L15</f>
        <v>0</v>
      </c>
      <c r="N177" s="50">
        <f>国寿产险!M15</f>
        <v>0</v>
      </c>
      <c r="O177" s="47">
        <f t="shared" si="69"/>
        <v>8417.7382210000014</v>
      </c>
      <c r="P177" s="47">
        <f>国寿产险!AD15</f>
        <v>2038.9966199999999</v>
      </c>
      <c r="Q177" s="50">
        <f>国寿产险!O15</f>
        <v>53.37</v>
      </c>
      <c r="R177" s="55">
        <f t="shared" si="66"/>
        <v>7.1011215960768093</v>
      </c>
      <c r="S177" s="142"/>
      <c r="T177" s="46" t="s">
        <v>97</v>
      </c>
      <c r="U177" s="50">
        <f>国寿产险!P15</f>
        <v>1.7768439999999999</v>
      </c>
      <c r="V177" s="50">
        <f>国寿产险!Q15</f>
        <v>1.050481</v>
      </c>
      <c r="W177" s="50">
        <f>国寿产险!R15</f>
        <v>0.84072400000000003</v>
      </c>
      <c r="X177" s="50">
        <f>国寿产险!S15</f>
        <v>3.8223E-2</v>
      </c>
      <c r="Y177" s="50">
        <f>国寿产险!T15</f>
        <v>113.48245199999999</v>
      </c>
      <c r="Z177" s="50">
        <f>国寿产险!U15</f>
        <v>1832.082807</v>
      </c>
      <c r="AA177" s="50">
        <f>国寿产险!V15</f>
        <v>1374.3934039999999</v>
      </c>
      <c r="AB177" s="50">
        <f>国寿产险!W15</f>
        <v>0</v>
      </c>
      <c r="AC177" s="50">
        <f>国寿产险!X15</f>
        <v>0</v>
      </c>
      <c r="AD177" s="50">
        <f>国寿产险!Y15</f>
        <v>58.772869999999998</v>
      </c>
      <c r="AE177" s="50">
        <f>国寿产险!Z15</f>
        <v>0</v>
      </c>
      <c r="AF177" s="50">
        <f>国寿产险!AA15</f>
        <v>0</v>
      </c>
      <c r="AG177" s="40">
        <f>SUM(U177:AF177)</f>
        <v>3382.4378049999996</v>
      </c>
      <c r="AH177" s="55">
        <f>AG177*100/O177</f>
        <v>40.182264121278131</v>
      </c>
      <c r="AI177" s="55">
        <f t="shared" si="68"/>
        <v>6.2557371718111678</v>
      </c>
    </row>
    <row r="178" spans="1:35" s="57" customFormat="1" ht="16.899999999999999" customHeight="1">
      <c r="A178" s="142"/>
      <c r="B178" s="61" t="s">
        <v>66</v>
      </c>
      <c r="C178" s="62">
        <f>都邦!B15</f>
        <v>0</v>
      </c>
      <c r="D178" s="62">
        <f>都邦!C15</f>
        <v>0</v>
      </c>
      <c r="E178" s="62">
        <f>都邦!D15</f>
        <v>0</v>
      </c>
      <c r="F178" s="62">
        <f>都邦!E15</f>
        <v>0</v>
      </c>
      <c r="G178" s="62">
        <f>都邦!F15</f>
        <v>0</v>
      </c>
      <c r="H178" s="62">
        <f>都邦!G15</f>
        <v>0</v>
      </c>
      <c r="I178" s="62">
        <f>都邦!H15</f>
        <v>0</v>
      </c>
      <c r="J178" s="62">
        <f>都邦!I15</f>
        <v>0</v>
      </c>
      <c r="K178" s="62">
        <f>都邦!J15</f>
        <v>0</v>
      </c>
      <c r="L178" s="62">
        <f>都邦!K15</f>
        <v>0</v>
      </c>
      <c r="M178" s="62">
        <f>都邦!L15</f>
        <v>0</v>
      </c>
      <c r="N178" s="62">
        <f>都邦!M15</f>
        <v>0</v>
      </c>
      <c r="O178" s="66">
        <f t="shared" si="69"/>
        <v>0</v>
      </c>
      <c r="P178" s="66">
        <f>都邦!AD15</f>
        <v>0</v>
      </c>
      <c r="Q178" s="65">
        <f>都邦!O15</f>
        <v>0</v>
      </c>
      <c r="R178" s="67">
        <f t="shared" si="66"/>
        <v>0</v>
      </c>
      <c r="S178" s="142"/>
      <c r="T178" s="61" t="s">
        <v>66</v>
      </c>
      <c r="U178" s="62">
        <f>都邦!P15</f>
        <v>0</v>
      </c>
      <c r="V178" s="62">
        <f>都邦!Q15</f>
        <v>0</v>
      </c>
      <c r="W178" s="62">
        <f>都邦!R15</f>
        <v>0</v>
      </c>
      <c r="X178" s="62">
        <f>都邦!S15</f>
        <v>0</v>
      </c>
      <c r="Y178" s="62">
        <f>都邦!T15</f>
        <v>0</v>
      </c>
      <c r="Z178" s="62">
        <f>都邦!U15</f>
        <v>2.46</v>
      </c>
      <c r="AA178" s="62">
        <f>都邦!V15</f>
        <v>0</v>
      </c>
      <c r="AB178" s="62">
        <f>都邦!W15</f>
        <v>0</v>
      </c>
      <c r="AC178" s="62">
        <f>都邦!X15</f>
        <v>0</v>
      </c>
      <c r="AD178" s="62">
        <f>都邦!Y15</f>
        <v>0</v>
      </c>
      <c r="AE178" s="62">
        <f>都邦!Z15</f>
        <v>0</v>
      </c>
      <c r="AF178" s="62">
        <f>都邦!AA15</f>
        <v>0</v>
      </c>
      <c r="AG178" s="63">
        <f t="shared" si="67"/>
        <v>2.46</v>
      </c>
      <c r="AH178" s="67" t="e">
        <f t="shared" si="59"/>
        <v>#DIV/0!</v>
      </c>
      <c r="AI178" s="67">
        <f t="shared" si="68"/>
        <v>4.5497106908830437E-3</v>
      </c>
    </row>
    <row r="179" spans="1:35" s="57" customFormat="1" ht="16.899999999999999" customHeight="1">
      <c r="A179" s="142"/>
      <c r="B179" s="46" t="s">
        <v>68</v>
      </c>
      <c r="C179" s="50">
        <f>渤海!B15</f>
        <v>6.4</v>
      </c>
      <c r="D179" s="50">
        <f>渤海!C15</f>
        <v>0</v>
      </c>
      <c r="E179" s="50">
        <f>渤海!D15</f>
        <v>0</v>
      </c>
      <c r="F179" s="50">
        <f>渤海!E15</f>
        <v>0</v>
      </c>
      <c r="G179" s="50">
        <f>渤海!F15</f>
        <v>4</v>
      </c>
      <c r="H179" s="50">
        <f>渤海!G15</f>
        <v>234.90452099999999</v>
      </c>
      <c r="I179" s="50">
        <f>渤海!H15</f>
        <v>148.88413600000001</v>
      </c>
      <c r="J179" s="50">
        <f>渤海!I15</f>
        <v>0</v>
      </c>
      <c r="K179" s="50">
        <f>渤海!J15</f>
        <v>0</v>
      </c>
      <c r="L179" s="50">
        <f>渤海!K15</f>
        <v>3.9727139999999999</v>
      </c>
      <c r="M179" s="50">
        <f>渤海!L15</f>
        <v>1.0812999999999999</v>
      </c>
      <c r="N179" s="50">
        <f>渤海!M15</f>
        <v>0</v>
      </c>
      <c r="O179" s="47">
        <f t="shared" si="69"/>
        <v>399.24267100000003</v>
      </c>
      <c r="P179" s="47">
        <f>渤海!AD15</f>
        <v>124.68</v>
      </c>
      <c r="Q179" s="51">
        <f>渤海!O15</f>
        <v>-44.97</v>
      </c>
      <c r="R179" s="55">
        <f t="shared" si="66"/>
        <v>0.3367972106854959</v>
      </c>
      <c r="S179" s="142"/>
      <c r="T179" s="46" t="s">
        <v>68</v>
      </c>
      <c r="U179" s="50">
        <f>渤海!P15</f>
        <v>0</v>
      </c>
      <c r="V179" s="50">
        <f>渤海!Q15</f>
        <v>0</v>
      </c>
      <c r="W179" s="50">
        <f>渤海!R15</f>
        <v>0</v>
      </c>
      <c r="X179" s="50">
        <f>渤海!S15</f>
        <v>0</v>
      </c>
      <c r="Y179" s="50">
        <f>渤海!T15</f>
        <v>0</v>
      </c>
      <c r="Z179" s="50">
        <f>渤海!U15</f>
        <v>245.97201000000001</v>
      </c>
      <c r="AA179" s="50">
        <f>渤海!V15</f>
        <v>231.13663300000002</v>
      </c>
      <c r="AB179" s="50">
        <f>渤海!W15</f>
        <v>0</v>
      </c>
      <c r="AC179" s="50">
        <f>渤海!X15</f>
        <v>0</v>
      </c>
      <c r="AD179" s="50">
        <f>渤海!Y15</f>
        <v>0</v>
      </c>
      <c r="AE179" s="50">
        <f>渤海!Z15</f>
        <v>0.15687499999999999</v>
      </c>
      <c r="AF179" s="50">
        <f>渤海!AA15</f>
        <v>0</v>
      </c>
      <c r="AG179" s="40">
        <f t="shared" si="67"/>
        <v>477.26551800000004</v>
      </c>
      <c r="AH179" s="55">
        <f t="shared" si="59"/>
        <v>119.54271240711141</v>
      </c>
      <c r="AI179" s="55">
        <f t="shared" si="68"/>
        <v>0.88269106895708693</v>
      </c>
    </row>
    <row r="180" spans="1:35" s="57" customFormat="1" ht="16.899999999999999" customHeight="1">
      <c r="A180" s="142"/>
      <c r="B180" s="46" t="s">
        <v>95</v>
      </c>
      <c r="C180" s="50">
        <f>中银!B15</f>
        <v>10.693063</v>
      </c>
      <c r="D180" s="50">
        <f>中银!C15</f>
        <v>42.525024000000002</v>
      </c>
      <c r="E180" s="50">
        <f>中银!D15</f>
        <v>0</v>
      </c>
      <c r="F180" s="50">
        <f>中银!E15</f>
        <v>0</v>
      </c>
      <c r="G180" s="50">
        <f>中银!F15</f>
        <v>96.152826000000005</v>
      </c>
      <c r="H180" s="50">
        <f>中银!G15</f>
        <v>129.80555000000001</v>
      </c>
      <c r="I180" s="50">
        <f>中银!H15</f>
        <v>46.728757999999999</v>
      </c>
      <c r="J180" s="50">
        <f>中银!I15</f>
        <v>0</v>
      </c>
      <c r="K180" s="50">
        <f>中银!J15</f>
        <v>85.524500000000003</v>
      </c>
      <c r="L180" s="50">
        <f>中银!K15</f>
        <v>15.603999999999999</v>
      </c>
      <c r="M180" s="50">
        <f>中银!L15</f>
        <v>136.18799999999999</v>
      </c>
      <c r="N180" s="50">
        <f>中银!M15</f>
        <v>0</v>
      </c>
      <c r="O180" s="47">
        <f t="shared" si="69"/>
        <v>563.22172099999989</v>
      </c>
      <c r="P180" s="47">
        <f>中银!AD15</f>
        <v>0</v>
      </c>
      <c r="Q180" s="50">
        <f>中银!O15</f>
        <v>-0.12929902139141433</v>
      </c>
      <c r="R180" s="55">
        <f t="shared" si="66"/>
        <v>0.47512833273847255</v>
      </c>
      <c r="S180" s="142"/>
      <c r="T180" s="46" t="s">
        <v>95</v>
      </c>
      <c r="U180" s="50">
        <f>中银!P15</f>
        <v>0</v>
      </c>
      <c r="V180" s="50">
        <f>中银!Q15</f>
        <v>0</v>
      </c>
      <c r="W180" s="50">
        <f>中银!R15</f>
        <v>0</v>
      </c>
      <c r="X180" s="50">
        <f>中银!S15</f>
        <v>0</v>
      </c>
      <c r="Y180" s="50">
        <f>中银!T15</f>
        <v>6.6376869999999997</v>
      </c>
      <c r="Z180" s="50">
        <f>中银!U15</f>
        <v>87.183543</v>
      </c>
      <c r="AA180" s="50">
        <f>中银!V15</f>
        <v>31.744052000000003</v>
      </c>
      <c r="AB180" s="50">
        <f>中银!W15</f>
        <v>0</v>
      </c>
      <c r="AC180" s="50">
        <f>中银!X15</f>
        <v>0</v>
      </c>
      <c r="AD180" s="50">
        <f>中银!Y15</f>
        <v>1.018408</v>
      </c>
      <c r="AE180" s="50">
        <f>中银!Z15</f>
        <v>132.87181100000001</v>
      </c>
      <c r="AF180" s="50">
        <f>中银!AA15</f>
        <v>0</v>
      </c>
      <c r="AG180" s="40">
        <f>SUM(U180:AF180)</f>
        <v>259.45550100000003</v>
      </c>
      <c r="AH180" s="55">
        <f>AG180*100/O180</f>
        <v>46.066316572332639</v>
      </c>
      <c r="AI180" s="55">
        <f t="shared" si="68"/>
        <v>0.4798566937837872</v>
      </c>
    </row>
    <row r="181" spans="1:35" s="57" customFormat="1" ht="16.899999999999999" customHeight="1">
      <c r="A181" s="142"/>
      <c r="B181" s="46" t="s">
        <v>178</v>
      </c>
      <c r="C181" s="50">
        <f>出口信用!B15</f>
        <v>0</v>
      </c>
      <c r="D181" s="50">
        <f>出口信用!C15</f>
        <v>0</v>
      </c>
      <c r="E181" s="50">
        <f>出口信用!D15</f>
        <v>0</v>
      </c>
      <c r="F181" s="50">
        <f>出口信用!E15</f>
        <v>0</v>
      </c>
      <c r="G181" s="50">
        <f>出口信用!F15</f>
        <v>0</v>
      </c>
      <c r="H181" s="50">
        <f>出口信用!G15</f>
        <v>0</v>
      </c>
      <c r="I181" s="50">
        <f>出口信用!H15</f>
        <v>0</v>
      </c>
      <c r="J181" s="50">
        <f>出口信用!I15</f>
        <v>0</v>
      </c>
      <c r="K181" s="50">
        <f>出口信用!J15</f>
        <v>868.7</v>
      </c>
      <c r="L181" s="50">
        <f>出口信用!K15</f>
        <v>0</v>
      </c>
      <c r="M181" s="50">
        <f>出口信用!L15</f>
        <v>0</v>
      </c>
      <c r="N181" s="50">
        <f>出口信用!M15</f>
        <v>0</v>
      </c>
      <c r="O181" s="47">
        <f t="shared" si="69"/>
        <v>868.7</v>
      </c>
      <c r="P181" s="47">
        <f>出口信用!AD15</f>
        <v>0</v>
      </c>
      <c r="Q181" s="50">
        <f>出口信用!O15</f>
        <v>0.89430894308943598</v>
      </c>
      <c r="R181" s="55">
        <f t="shared" si="66"/>
        <v>0.73282681981278064</v>
      </c>
      <c r="S181" s="142"/>
      <c r="T181" s="46" t="s">
        <v>178</v>
      </c>
      <c r="U181" s="50">
        <f>出口信用!P15</f>
        <v>0</v>
      </c>
      <c r="V181" s="50">
        <f>出口信用!Q15</f>
        <v>0</v>
      </c>
      <c r="W181" s="50">
        <f>出口信用!R15</f>
        <v>0</v>
      </c>
      <c r="X181" s="50">
        <f>出口信用!S15</f>
        <v>0</v>
      </c>
      <c r="Y181" s="50">
        <f>出口信用!T15</f>
        <v>0</v>
      </c>
      <c r="Z181" s="50">
        <f>出口信用!U15</f>
        <v>0</v>
      </c>
      <c r="AA181" s="50">
        <f>出口信用!V15</f>
        <v>0</v>
      </c>
      <c r="AB181" s="50">
        <f>出口信用!W15</f>
        <v>0</v>
      </c>
      <c r="AC181" s="50">
        <f>出口信用!X15</f>
        <v>0</v>
      </c>
      <c r="AD181" s="50">
        <f>出口信用!Y15</f>
        <v>0</v>
      </c>
      <c r="AE181" s="50">
        <f>出口信用!Z15</f>
        <v>0</v>
      </c>
      <c r="AF181" s="50">
        <f>出口信用!AA15</f>
        <v>0</v>
      </c>
      <c r="AG181" s="40">
        <f>SUM(U181:AF181)</f>
        <v>0</v>
      </c>
      <c r="AH181" s="55">
        <f>AG181*100/O181</f>
        <v>0</v>
      </c>
      <c r="AI181" s="55">
        <f t="shared" si="68"/>
        <v>0</v>
      </c>
    </row>
    <row r="182" spans="1:35" s="59" customFormat="1" ht="16.899999999999999" customHeight="1">
      <c r="A182" s="142"/>
      <c r="B182" s="73" t="s">
        <v>36</v>
      </c>
      <c r="C182" s="68">
        <f>SUM(C167:C181)</f>
        <v>3517.4982623892815</v>
      </c>
      <c r="D182" s="68">
        <f t="shared" ref="D182:P182" si="70">SUM(D167:D181)</f>
        <v>1506.7899329999998</v>
      </c>
      <c r="E182" s="68">
        <f t="shared" si="70"/>
        <v>700.02512200000001</v>
      </c>
      <c r="F182" s="68">
        <f t="shared" si="70"/>
        <v>120.986985</v>
      </c>
      <c r="G182" s="68">
        <f t="shared" si="70"/>
        <v>7553.2113819999995</v>
      </c>
      <c r="H182" s="68">
        <f t="shared" si="70"/>
        <v>52381.512052999991</v>
      </c>
      <c r="I182" s="68">
        <f t="shared" si="70"/>
        <v>25938.062517999999</v>
      </c>
      <c r="J182" s="68">
        <f t="shared" si="70"/>
        <v>15645.980887000002</v>
      </c>
      <c r="K182" s="68">
        <f t="shared" si="70"/>
        <v>1004.4245000000001</v>
      </c>
      <c r="L182" s="68">
        <f t="shared" si="70"/>
        <v>3451.6990999999998</v>
      </c>
      <c r="M182" s="68">
        <f t="shared" si="70"/>
        <v>6720.7764429999997</v>
      </c>
      <c r="N182" s="68">
        <f t="shared" si="70"/>
        <v>0</v>
      </c>
      <c r="O182" s="68">
        <f t="shared" si="70"/>
        <v>118540.96718538927</v>
      </c>
      <c r="P182" s="68">
        <f t="shared" si="70"/>
        <v>23562.258476000003</v>
      </c>
      <c r="Q182" s="69">
        <v>15.113294318188602</v>
      </c>
      <c r="R182" s="70">
        <f t="shared" si="66"/>
        <v>100</v>
      </c>
      <c r="S182" s="142"/>
      <c r="T182" s="73" t="s">
        <v>36</v>
      </c>
      <c r="U182" s="68">
        <f t="shared" ref="U182:AG182" si="71">SUM(U167:U181)</f>
        <v>752.79589920000012</v>
      </c>
      <c r="V182" s="68">
        <f t="shared" si="71"/>
        <v>452.37489799999997</v>
      </c>
      <c r="W182" s="68">
        <f t="shared" si="71"/>
        <v>30.504108065499999</v>
      </c>
      <c r="X182" s="68">
        <f t="shared" si="71"/>
        <v>6.5531109999999995</v>
      </c>
      <c r="Y182" s="68">
        <f t="shared" si="71"/>
        <v>2705.6928760000005</v>
      </c>
      <c r="Z182" s="68">
        <f t="shared" si="71"/>
        <v>22567.819139799994</v>
      </c>
      <c r="AA182" s="68">
        <f t="shared" si="71"/>
        <v>15898.2784816</v>
      </c>
      <c r="AB182" s="68">
        <f t="shared" si="71"/>
        <v>7471.1496150000003</v>
      </c>
      <c r="AC182" s="68">
        <f t="shared" si="71"/>
        <v>0</v>
      </c>
      <c r="AD182" s="68">
        <f t="shared" si="71"/>
        <v>658.45006899999998</v>
      </c>
      <c r="AE182" s="68">
        <f t="shared" si="71"/>
        <v>3524.5306570000002</v>
      </c>
      <c r="AF182" s="68">
        <f t="shared" si="71"/>
        <v>1.2231810000000001</v>
      </c>
      <c r="AG182" s="68">
        <f t="shared" si="71"/>
        <v>54069.372035665496</v>
      </c>
      <c r="AH182" s="70">
        <f t="shared" si="59"/>
        <v>45.61239318311366</v>
      </c>
      <c r="AI182" s="70">
        <f t="shared" si="68"/>
        <v>100</v>
      </c>
    </row>
    <row r="183" spans="1:35" s="57" customFormat="1" ht="18" customHeight="1">
      <c r="A183" s="142" t="s">
        <v>78</v>
      </c>
      <c r="B183" s="46" t="s">
        <v>55</v>
      </c>
      <c r="C183" s="47">
        <f>人保!B16</f>
        <v>766.8</v>
      </c>
      <c r="D183" s="47">
        <f>人保!C16</f>
        <v>146.1</v>
      </c>
      <c r="E183" s="47">
        <f>人保!D16</f>
        <v>408.6</v>
      </c>
      <c r="F183" s="47">
        <f>人保!E16</f>
        <v>179.4</v>
      </c>
      <c r="G183" s="47">
        <f>人保!F16</f>
        <v>2017.5</v>
      </c>
      <c r="H183" s="47">
        <f>人保!G16</f>
        <v>18472.7</v>
      </c>
      <c r="I183" s="47">
        <f>人保!H16</f>
        <v>8102.5</v>
      </c>
      <c r="J183" s="47">
        <f>人保!I16</f>
        <v>10688.6</v>
      </c>
      <c r="K183" s="47">
        <f>人保!J16</f>
        <v>6.8</v>
      </c>
      <c r="L183" s="47">
        <f>人保!K16</f>
        <v>802.9</v>
      </c>
      <c r="M183" s="47">
        <f>人保!L16</f>
        <v>3803.5</v>
      </c>
      <c r="N183" s="47">
        <f>人保!M16</f>
        <v>0</v>
      </c>
      <c r="O183" s="47">
        <f>SUM(C183:N183)</f>
        <v>45395.400000000009</v>
      </c>
      <c r="P183" s="47">
        <f>人保!AD16</f>
        <v>8588.1</v>
      </c>
      <c r="Q183" s="55">
        <f>人保!O16</f>
        <v>17.18</v>
      </c>
      <c r="R183" s="55">
        <f t="shared" ref="R183:R197" si="72">O183*100/$O$197</f>
        <v>39.864147669996093</v>
      </c>
      <c r="S183" s="142" t="s">
        <v>78</v>
      </c>
      <c r="T183" s="46" t="s">
        <v>55</v>
      </c>
      <c r="U183" s="47">
        <f>人保!P16</f>
        <v>319.60000000000002</v>
      </c>
      <c r="V183" s="47">
        <f>人保!Q16</f>
        <v>56</v>
      </c>
      <c r="W183" s="47">
        <f>人保!R16</f>
        <v>8.1999999999999993</v>
      </c>
      <c r="X183" s="47">
        <f>人保!S16</f>
        <v>28</v>
      </c>
      <c r="Y183" s="47">
        <f>人保!T16</f>
        <v>804.8</v>
      </c>
      <c r="Z183" s="47">
        <f>人保!U16</f>
        <v>6927.3</v>
      </c>
      <c r="AA183" s="47">
        <f>人保!V16</f>
        <v>6681</v>
      </c>
      <c r="AB183" s="47">
        <f>人保!W16</f>
        <v>3217</v>
      </c>
      <c r="AC183" s="47">
        <f>人保!X16</f>
        <v>0</v>
      </c>
      <c r="AD183" s="47">
        <f>人保!Y16</f>
        <v>235.4</v>
      </c>
      <c r="AE183" s="47">
        <f>人保!Z16</f>
        <v>2123.6999999999998</v>
      </c>
      <c r="AF183" s="47">
        <f>人保!AA16</f>
        <v>0</v>
      </c>
      <c r="AG183" s="40">
        <f t="shared" si="67"/>
        <v>20401.000000000004</v>
      </c>
      <c r="AH183" s="55">
        <f t="shared" ref="AH183:AH197" si="73">AG183*100/O183</f>
        <v>44.940676808663433</v>
      </c>
      <c r="AI183" s="55">
        <f t="shared" ref="AI183:AI197" si="74">AG183*100/$AG$197</f>
        <v>36.63284717841843</v>
      </c>
    </row>
    <row r="184" spans="1:35" s="57" customFormat="1" ht="17.25" customHeight="1">
      <c r="A184" s="142"/>
      <c r="B184" s="46" t="s">
        <v>57</v>
      </c>
      <c r="C184" s="47">
        <f>太平洋!B16</f>
        <v>172.98156763350261</v>
      </c>
      <c r="D184" s="47">
        <f>太平洋!C16</f>
        <v>4.1868030000000003</v>
      </c>
      <c r="E184" s="47">
        <f>太平洋!D16</f>
        <v>33.838900000000002</v>
      </c>
      <c r="F184" s="47">
        <f>太平洋!E16</f>
        <v>57.091360999999999</v>
      </c>
      <c r="G184" s="47">
        <f>太平洋!F16</f>
        <v>483.00383799999992</v>
      </c>
      <c r="H184" s="47">
        <f>太平洋!G16</f>
        <v>5993.8152329999884</v>
      </c>
      <c r="I184" s="47">
        <f>太平洋!H16</f>
        <v>2278.4265789999999</v>
      </c>
      <c r="J184" s="47">
        <f>太平洋!I16</f>
        <v>1700.0457600000002</v>
      </c>
      <c r="K184" s="47">
        <f>太平洋!J16</f>
        <v>13.3</v>
      </c>
      <c r="L184" s="47">
        <f>太平洋!K16</f>
        <v>319.14068700000036</v>
      </c>
      <c r="M184" s="47">
        <f>太平洋!L16</f>
        <v>242.02291000000019</v>
      </c>
      <c r="N184" s="47">
        <f>太平洋!M16</f>
        <v>0</v>
      </c>
      <c r="O184" s="47">
        <f t="shared" ref="O184:O196" si="75">SUM(C184:N184)</f>
        <v>11297.853638633491</v>
      </c>
      <c r="P184" s="47">
        <f>太平洋!AD16</f>
        <v>4158.2088620000004</v>
      </c>
      <c r="Q184" s="55">
        <f>太平洋!O16</f>
        <v>34.562480489756851</v>
      </c>
      <c r="R184" s="55">
        <f t="shared" si="72"/>
        <v>9.9212542637467269</v>
      </c>
      <c r="S184" s="142"/>
      <c r="T184" s="46" t="s">
        <v>57</v>
      </c>
      <c r="U184" s="47">
        <f>太平洋!P16</f>
        <v>11.127804999999999</v>
      </c>
      <c r="V184" s="47">
        <f>太平洋!Q16</f>
        <v>6.2E-2</v>
      </c>
      <c r="W184" s="47">
        <f>太平洋!R16</f>
        <v>81.829991241399995</v>
      </c>
      <c r="X184" s="47">
        <f>太平洋!S16</f>
        <v>13.898099999999999</v>
      </c>
      <c r="Y184" s="47">
        <f>太平洋!T16</f>
        <v>107.466342</v>
      </c>
      <c r="Z184" s="47">
        <f>太平洋!U16</f>
        <v>2436.1926680000001</v>
      </c>
      <c r="AA184" s="47">
        <f>太平洋!V16</f>
        <v>1741.943822</v>
      </c>
      <c r="AB184" s="47">
        <f>太平洋!W16</f>
        <v>1106.1477199999999</v>
      </c>
      <c r="AC184" s="47">
        <f>太平洋!X16</f>
        <v>0</v>
      </c>
      <c r="AD184" s="47">
        <f>太平洋!Y16</f>
        <v>51.65</v>
      </c>
      <c r="AE184" s="47">
        <f>太平洋!Z16</f>
        <v>89.720479999999981</v>
      </c>
      <c r="AF184" s="47">
        <f>太平洋!AA16</f>
        <v>4.9800000000000004</v>
      </c>
      <c r="AG184" s="40">
        <f t="shared" si="67"/>
        <v>5645.0189282413994</v>
      </c>
      <c r="AH184" s="55">
        <f t="shared" si="73"/>
        <v>49.96541032305479</v>
      </c>
      <c r="AI184" s="55">
        <f t="shared" si="74"/>
        <v>10.136420553774155</v>
      </c>
    </row>
    <row r="185" spans="1:35" s="57" customFormat="1" ht="17.25" customHeight="1">
      <c r="A185" s="142"/>
      <c r="B185" s="61" t="s">
        <v>56</v>
      </c>
      <c r="C185" s="71">
        <f>平安!B16</f>
        <v>467.116129</v>
      </c>
      <c r="D185" s="71">
        <f>平安!C16</f>
        <v>22.42492</v>
      </c>
      <c r="E185" s="71">
        <f>平安!D16</f>
        <v>9.9794999999999998</v>
      </c>
      <c r="F185" s="71">
        <f>平安!E16</f>
        <v>8.1503890000000006</v>
      </c>
      <c r="G185" s="71">
        <f>平安!F16</f>
        <v>353.15951100000001</v>
      </c>
      <c r="H185" s="71">
        <f>平安!G16</f>
        <v>7677.6692299999995</v>
      </c>
      <c r="I185" s="71">
        <f>平安!H16</f>
        <v>2730.0199360000001</v>
      </c>
      <c r="J185" s="71">
        <f>平安!I16</f>
        <v>44.65211</v>
      </c>
      <c r="K185" s="71">
        <f>平安!J16</f>
        <v>31.7</v>
      </c>
      <c r="L185" s="71">
        <f>平安!K16</f>
        <v>440.33849400000003</v>
      </c>
      <c r="M185" s="71">
        <f>平安!L16</f>
        <v>45.726803000000004</v>
      </c>
      <c r="N185" s="71">
        <f>平安!M16</f>
        <v>0</v>
      </c>
      <c r="O185" s="66">
        <f t="shared" si="75"/>
        <v>11830.937022000002</v>
      </c>
      <c r="P185" s="66">
        <f>平安!AD16</f>
        <v>5658.9475000000002</v>
      </c>
      <c r="Q185" s="72">
        <f>平安!O16</f>
        <v>17.793052550244216</v>
      </c>
      <c r="R185" s="67">
        <f t="shared" si="72"/>
        <v>10.389383517260159</v>
      </c>
      <c r="S185" s="142"/>
      <c r="T185" s="61" t="s">
        <v>56</v>
      </c>
      <c r="U185" s="71">
        <f>平安!P16</f>
        <v>102.69873199999999</v>
      </c>
      <c r="V185" s="71">
        <f>平安!Q16</f>
        <v>4.6527000000000003</v>
      </c>
      <c r="W185" s="71">
        <f>平安!R16</f>
        <v>0.644069</v>
      </c>
      <c r="X185" s="71">
        <f>平安!S16</f>
        <v>0.38073299999999999</v>
      </c>
      <c r="Y185" s="71">
        <f>平安!T16</f>
        <v>131.73961</v>
      </c>
      <c r="Z185" s="71">
        <f>平安!U16</f>
        <v>3549.2188289999995</v>
      </c>
      <c r="AA185" s="71">
        <f>平安!V16</f>
        <v>2731.883229</v>
      </c>
      <c r="AB185" s="71">
        <f>平安!W16</f>
        <v>1.8690000000000002E-2</v>
      </c>
      <c r="AC185" s="71">
        <f>平安!X16</f>
        <v>8.5040000000000011E-3</v>
      </c>
      <c r="AD185" s="71">
        <f>平安!Y16</f>
        <v>171.30911399999999</v>
      </c>
      <c r="AE185" s="71">
        <f>平安!Z16</f>
        <v>115.633775</v>
      </c>
      <c r="AF185" s="71">
        <f>平安!AA16</f>
        <v>7.5829199999999997</v>
      </c>
      <c r="AG185" s="63">
        <f t="shared" si="67"/>
        <v>6815.7709049999994</v>
      </c>
      <c r="AH185" s="67">
        <f t="shared" si="73"/>
        <v>57.609730254889001</v>
      </c>
      <c r="AI185" s="67">
        <f t="shared" si="74"/>
        <v>12.23866937728423</v>
      </c>
    </row>
    <row r="186" spans="1:35" s="57" customFormat="1" ht="17.25" customHeight="1">
      <c r="A186" s="142"/>
      <c r="B186" s="46" t="s">
        <v>59</v>
      </c>
      <c r="C186" s="52">
        <f>天安!B16</f>
        <v>53.725276000000001</v>
      </c>
      <c r="D186" s="52">
        <f>天安!C16</f>
        <v>56.938196000000005</v>
      </c>
      <c r="E186" s="52">
        <f>天安!D16</f>
        <v>14.612723999999998</v>
      </c>
      <c r="F186" s="52">
        <f>天安!E16</f>
        <v>46.105004999999998</v>
      </c>
      <c r="G186" s="52">
        <f>天安!F16</f>
        <v>78.296770000000009</v>
      </c>
      <c r="H186" s="52">
        <f>天安!G16</f>
        <v>1843.2523389999997</v>
      </c>
      <c r="I186" s="52">
        <f>天安!H16</f>
        <v>779.37368700000002</v>
      </c>
      <c r="J186" s="52">
        <f>天安!I16</f>
        <v>0</v>
      </c>
      <c r="K186" s="52">
        <f>天安!J16</f>
        <v>0</v>
      </c>
      <c r="L186" s="52">
        <f>天安!K16</f>
        <v>194.06854899999999</v>
      </c>
      <c r="M186" s="52">
        <f>天安!L16</f>
        <v>0</v>
      </c>
      <c r="N186" s="52">
        <f>天安!M16</f>
        <v>0</v>
      </c>
      <c r="O186" s="47">
        <f t="shared" si="75"/>
        <v>3066.3725460000001</v>
      </c>
      <c r="P186" s="47">
        <f>天安!AD16</f>
        <v>789.34043499999996</v>
      </c>
      <c r="Q186" s="53">
        <f>天安!O16</f>
        <v>28.444812345299692</v>
      </c>
      <c r="R186" s="55">
        <f t="shared" si="72"/>
        <v>2.6927470180891868</v>
      </c>
      <c r="S186" s="142"/>
      <c r="T186" s="46" t="s">
        <v>59</v>
      </c>
      <c r="U186" s="52">
        <f>天安!P16</f>
        <v>0</v>
      </c>
      <c r="V186" s="52">
        <f>天安!Q16</f>
        <v>11.39</v>
      </c>
      <c r="W186" s="52">
        <f>天安!R16</f>
        <v>0</v>
      </c>
      <c r="X186" s="52">
        <f>天安!S16</f>
        <v>45.470399999999998</v>
      </c>
      <c r="Y186" s="52">
        <f>天安!T16</f>
        <v>64.906909999999996</v>
      </c>
      <c r="Z186" s="52">
        <f>天安!U16</f>
        <v>817.96495700000003</v>
      </c>
      <c r="AA186" s="52">
        <f>天安!V16</f>
        <v>711.94998299999997</v>
      </c>
      <c r="AB186" s="52">
        <f>天安!W16</f>
        <v>0</v>
      </c>
      <c r="AC186" s="52">
        <f>天安!X16</f>
        <v>0</v>
      </c>
      <c r="AD186" s="52">
        <f>天安!Y16</f>
        <v>115.94646600000002</v>
      </c>
      <c r="AE186" s="52">
        <f>天安!Z16</f>
        <v>0</v>
      </c>
      <c r="AF186" s="52">
        <f>天安!AA16</f>
        <v>0</v>
      </c>
      <c r="AG186" s="40">
        <f t="shared" si="67"/>
        <v>1767.6287159999999</v>
      </c>
      <c r="AH186" s="55">
        <f t="shared" si="73"/>
        <v>57.645595552498136</v>
      </c>
      <c r="AI186" s="55">
        <f t="shared" si="74"/>
        <v>3.1740244410279876</v>
      </c>
    </row>
    <row r="187" spans="1:35" s="57" customFormat="1" ht="18" customHeight="1">
      <c r="A187" s="142"/>
      <c r="B187" s="46" t="s">
        <v>58</v>
      </c>
      <c r="C187" s="50">
        <f>华安!B16</f>
        <v>26.7</v>
      </c>
      <c r="D187" s="50">
        <f>华安!C16</f>
        <v>69.7</v>
      </c>
      <c r="E187" s="50">
        <f>华安!D16</f>
        <v>0</v>
      </c>
      <c r="F187" s="50">
        <f>华安!E16</f>
        <v>0</v>
      </c>
      <c r="G187" s="50">
        <f>华安!F16</f>
        <v>35.1</v>
      </c>
      <c r="H187" s="50">
        <f>华安!G16</f>
        <v>745.5</v>
      </c>
      <c r="I187" s="50">
        <f>华安!H16</f>
        <v>253.5</v>
      </c>
      <c r="J187" s="50">
        <f>华安!I16</f>
        <v>0</v>
      </c>
      <c r="K187" s="50">
        <f>华安!J16</f>
        <v>0</v>
      </c>
      <c r="L187" s="50">
        <f>华安!K16</f>
        <v>75</v>
      </c>
      <c r="M187" s="50">
        <f>华安!L16</f>
        <v>0</v>
      </c>
      <c r="N187" s="50">
        <f>华安!M16</f>
        <v>0</v>
      </c>
      <c r="O187" s="47">
        <f t="shared" si="75"/>
        <v>1205.5</v>
      </c>
      <c r="P187" s="47">
        <f>华安!AD16</f>
        <v>168.6</v>
      </c>
      <c r="Q187" s="51">
        <f>华安!O16</f>
        <v>36.168530441658206</v>
      </c>
      <c r="R187" s="55">
        <f t="shared" si="72"/>
        <v>1.0586145295818581</v>
      </c>
      <c r="S187" s="142"/>
      <c r="T187" s="46" t="s">
        <v>58</v>
      </c>
      <c r="U187" s="50">
        <f>华安!P16</f>
        <v>0</v>
      </c>
      <c r="V187" s="50">
        <f>华安!Q16</f>
        <v>0</v>
      </c>
      <c r="W187" s="50">
        <f>华安!R16</f>
        <v>0</v>
      </c>
      <c r="X187" s="50">
        <f>华安!S16</f>
        <v>0</v>
      </c>
      <c r="Y187" s="50">
        <f>华安!T16</f>
        <v>0</v>
      </c>
      <c r="Z187" s="50">
        <f>华安!U16</f>
        <v>243.71158399999999</v>
      </c>
      <c r="AA187" s="50">
        <f>华安!V16</f>
        <v>209.74105599999999</v>
      </c>
      <c r="AB187" s="50">
        <f>华安!W16</f>
        <v>0</v>
      </c>
      <c r="AC187" s="50">
        <f>华安!X16</f>
        <v>0</v>
      </c>
      <c r="AD187" s="50">
        <f>华安!Y16</f>
        <v>4.7</v>
      </c>
      <c r="AE187" s="50">
        <f>华安!Z16</f>
        <v>0</v>
      </c>
      <c r="AF187" s="50">
        <f>华安!AA16</f>
        <v>0</v>
      </c>
      <c r="AG187" s="40">
        <f t="shared" si="67"/>
        <v>458.15263999999996</v>
      </c>
      <c r="AH187" s="55">
        <f t="shared" si="73"/>
        <v>38.005196184155949</v>
      </c>
      <c r="AI187" s="55">
        <f t="shared" si="74"/>
        <v>0.82267710629424784</v>
      </c>
    </row>
    <row r="188" spans="1:35" s="57" customFormat="1" ht="18" customHeight="1">
      <c r="A188" s="142"/>
      <c r="B188" s="61" t="s">
        <v>89</v>
      </c>
      <c r="C188" s="62">
        <f>太平!B16</f>
        <v>0.422898</v>
      </c>
      <c r="D188" s="62">
        <f>太平!C16</f>
        <v>3.6499999999999998E-2</v>
      </c>
      <c r="E188" s="62">
        <f>太平!D16</f>
        <v>0</v>
      </c>
      <c r="F188" s="62">
        <f>太平!E16</f>
        <v>8.2799999999999994</v>
      </c>
      <c r="G188" s="62">
        <f>太平!F16</f>
        <v>1.2</v>
      </c>
      <c r="H188" s="62">
        <f>太平!G16</f>
        <v>1470.454391</v>
      </c>
      <c r="I188" s="62">
        <f>太平!H16</f>
        <v>594.21457899999996</v>
      </c>
      <c r="J188" s="62">
        <f>太平!I16</f>
        <v>0</v>
      </c>
      <c r="K188" s="62">
        <f>太平!J16</f>
        <v>0</v>
      </c>
      <c r="L188" s="62">
        <f>太平!K16</f>
        <v>40.777273000000001</v>
      </c>
      <c r="M188" s="62">
        <f>太平!L16</f>
        <v>0</v>
      </c>
      <c r="N188" s="62">
        <f>太平!M16</f>
        <v>0</v>
      </c>
      <c r="O188" s="66">
        <f t="shared" si="75"/>
        <v>2115.3856410000003</v>
      </c>
      <c r="P188" s="66">
        <f>太平!AD16</f>
        <v>429.12857100000002</v>
      </c>
      <c r="Q188" s="65">
        <f>太平!O16</f>
        <v>31.937794695923412</v>
      </c>
      <c r="R188" s="67">
        <f t="shared" si="72"/>
        <v>1.8576341561438678</v>
      </c>
      <c r="S188" s="142"/>
      <c r="T188" s="61" t="s">
        <v>89</v>
      </c>
      <c r="U188" s="62">
        <f>太平!P16</f>
        <v>8.7549949999999992</v>
      </c>
      <c r="V188" s="62">
        <f>太平!Q16</f>
        <v>0</v>
      </c>
      <c r="W188" s="62">
        <f>太平!R16</f>
        <v>0</v>
      </c>
      <c r="X188" s="62">
        <f>太平!S16</f>
        <v>0</v>
      </c>
      <c r="Y188" s="62">
        <f>太平!T16</f>
        <v>0</v>
      </c>
      <c r="Z188" s="62">
        <f>太平!U16</f>
        <v>476.87012499999997</v>
      </c>
      <c r="AA188" s="62">
        <f>太平!V16</f>
        <v>377.49593099999998</v>
      </c>
      <c r="AB188" s="62">
        <f>太平!W16</f>
        <v>0</v>
      </c>
      <c r="AC188" s="62">
        <f>太平!X16</f>
        <v>0</v>
      </c>
      <c r="AD188" s="62">
        <f>太平!Y16</f>
        <v>7.4884740000000001</v>
      </c>
      <c r="AE188" s="62">
        <f>太平!Z16</f>
        <v>0</v>
      </c>
      <c r="AF188" s="62">
        <f>太平!AA16</f>
        <v>0</v>
      </c>
      <c r="AG188" s="63">
        <f>SUM(U188:AF188)</f>
        <v>870.60952499999996</v>
      </c>
      <c r="AH188" s="67">
        <f>AG188*100/O188</f>
        <v>41.156066682405921</v>
      </c>
      <c r="AI188" s="67">
        <f t="shared" si="74"/>
        <v>1.5633010970736949</v>
      </c>
    </row>
    <row r="189" spans="1:35" s="57" customFormat="1" ht="17.25" customHeight="1">
      <c r="A189" s="142"/>
      <c r="B189" s="46" t="s">
        <v>61</v>
      </c>
      <c r="C189" s="50">
        <f>大地!B16</f>
        <v>4.6607199999999995</v>
      </c>
      <c r="D189" s="50">
        <f>大地!C16</f>
        <v>2.2639369999999999</v>
      </c>
      <c r="E189" s="50">
        <f>大地!D16</f>
        <v>0</v>
      </c>
      <c r="F189" s="50">
        <f>大地!E16</f>
        <v>2.3130000000000002</v>
      </c>
      <c r="G189" s="50">
        <f>大地!F16</f>
        <v>80.921203000000006</v>
      </c>
      <c r="H189" s="50">
        <f>大地!G16</f>
        <v>1459.8125630000002</v>
      </c>
      <c r="I189" s="50">
        <f>大地!H16</f>
        <v>573.20676899999989</v>
      </c>
      <c r="J189" s="50">
        <f>大地!I16</f>
        <v>0</v>
      </c>
      <c r="K189" s="50">
        <f>大地!J16</f>
        <v>0</v>
      </c>
      <c r="L189" s="50">
        <f>大地!K16</f>
        <v>99.720765999999998</v>
      </c>
      <c r="M189" s="50">
        <f>大地!L16</f>
        <v>0.03</v>
      </c>
      <c r="N189" s="50">
        <f>大地!M16</f>
        <v>120.43768</v>
      </c>
      <c r="O189" s="47">
        <f t="shared" si="75"/>
        <v>2343.3666380000004</v>
      </c>
      <c r="P189" s="47">
        <f>大地!AD16</f>
        <v>1291.3035619999998</v>
      </c>
      <c r="Q189" s="50">
        <f>大地!O16</f>
        <v>55.767864181309768</v>
      </c>
      <c r="R189" s="55">
        <f t="shared" si="72"/>
        <v>2.0578365583775953</v>
      </c>
      <c r="S189" s="142"/>
      <c r="T189" s="46" t="s">
        <v>61</v>
      </c>
      <c r="U189" s="50">
        <f>大地!P16</f>
        <v>0</v>
      </c>
      <c r="V189" s="50">
        <f>大地!Q16</f>
        <v>0</v>
      </c>
      <c r="W189" s="50">
        <f>大地!R16</f>
        <v>0</v>
      </c>
      <c r="X189" s="50">
        <f>大地!S16</f>
        <v>0</v>
      </c>
      <c r="Y189" s="50">
        <f>大地!T16</f>
        <v>23.276304</v>
      </c>
      <c r="Z189" s="50">
        <f>大地!U16</f>
        <v>696.36923300000001</v>
      </c>
      <c r="AA189" s="50">
        <f>大地!V16</f>
        <v>506.40544800000004</v>
      </c>
      <c r="AB189" s="50">
        <f>大地!W16</f>
        <v>0</v>
      </c>
      <c r="AC189" s="50">
        <f>大地!X16</f>
        <v>0</v>
      </c>
      <c r="AD189" s="50">
        <f>大地!Y16</f>
        <v>18.731552000000001</v>
      </c>
      <c r="AE189" s="50">
        <f>大地!Z16</f>
        <v>0</v>
      </c>
      <c r="AF189" s="50">
        <f>大地!AA16</f>
        <v>49.740496999999998</v>
      </c>
      <c r="AG189" s="40">
        <f t="shared" si="67"/>
        <v>1294.5230340000001</v>
      </c>
      <c r="AH189" s="55">
        <f t="shared" si="73"/>
        <v>55.24201859871318</v>
      </c>
      <c r="AI189" s="55">
        <f t="shared" si="74"/>
        <v>2.3244970576670045</v>
      </c>
    </row>
    <row r="190" spans="1:35" s="57" customFormat="1" ht="18" customHeight="1">
      <c r="A190" s="142"/>
      <c r="B190" s="46" t="s">
        <v>181</v>
      </c>
      <c r="C190" s="50">
        <f>中华联合!B16</f>
        <v>172.01777799999999</v>
      </c>
      <c r="D190" s="50">
        <f>中华联合!C16</f>
        <v>40.352600000000002</v>
      </c>
      <c r="E190" s="50">
        <f>中华联合!D16</f>
        <v>126.553954</v>
      </c>
      <c r="F190" s="50">
        <f>中华联合!E16</f>
        <v>126.419</v>
      </c>
      <c r="G190" s="50">
        <f>中华联合!F16</f>
        <v>778.13928399999998</v>
      </c>
      <c r="H190" s="50">
        <f>中华联合!G16</f>
        <v>6417.3278420000006</v>
      </c>
      <c r="I190" s="50">
        <f>中华联合!H16</f>
        <v>3399.7847320000001</v>
      </c>
      <c r="J190" s="50">
        <f>中华联合!I16</f>
        <v>6581.6771020000006</v>
      </c>
      <c r="K190" s="50">
        <f>中华联合!J16</f>
        <v>2.3471000000000002</v>
      </c>
      <c r="L190" s="50">
        <f>中华联合!K16</f>
        <v>1042.7262430000001</v>
      </c>
      <c r="M190" s="50">
        <f>中华联合!L16</f>
        <v>922.91455800000006</v>
      </c>
      <c r="N190" s="50">
        <f>中华联合!M16</f>
        <v>15.565300000000001</v>
      </c>
      <c r="O190" s="47">
        <f t="shared" si="75"/>
        <v>19625.825493</v>
      </c>
      <c r="P190" s="47">
        <f>中华联合!AD16</f>
        <v>3374.8763829999998</v>
      </c>
      <c r="Q190" s="51">
        <f>中华联合!O16</f>
        <v>12.460023284351783</v>
      </c>
      <c r="R190" s="55">
        <f t="shared" si="72"/>
        <v>17.234495248384764</v>
      </c>
      <c r="S190" s="142"/>
      <c r="T190" s="46" t="s">
        <v>181</v>
      </c>
      <c r="U190" s="50">
        <f>中华联合!P16</f>
        <v>37.909649999999999</v>
      </c>
      <c r="V190" s="50">
        <f>中华联合!Q16</f>
        <v>37.735199999999999</v>
      </c>
      <c r="W190" s="50">
        <f>中华联合!R16</f>
        <v>1.8425</v>
      </c>
      <c r="X190" s="50">
        <f>中华联合!S16</f>
        <v>0</v>
      </c>
      <c r="Y190" s="50">
        <f>中华联合!T16</f>
        <v>246.81443300000001</v>
      </c>
      <c r="Z190" s="50">
        <f>中华联合!U16</f>
        <v>2497.9504980000002</v>
      </c>
      <c r="AA190" s="50">
        <f>中华联合!V16</f>
        <v>3105.2700970000001</v>
      </c>
      <c r="AB190" s="50">
        <f>中华联合!W16</f>
        <v>3784.2646579999996</v>
      </c>
      <c r="AC190" s="50">
        <f>中华联合!X16</f>
        <v>0</v>
      </c>
      <c r="AD190" s="50">
        <f>中华联合!Y16</f>
        <v>619.87545799999998</v>
      </c>
      <c r="AE190" s="50">
        <f>中华联合!Z16</f>
        <v>373.7824</v>
      </c>
      <c r="AF190" s="50">
        <f>中华联合!AA16</f>
        <v>3.3206000000000002</v>
      </c>
      <c r="AG190" s="40">
        <f t="shared" si="67"/>
        <v>10708.765493999999</v>
      </c>
      <c r="AH190" s="55">
        <f t="shared" si="73"/>
        <v>54.564662759380617</v>
      </c>
      <c r="AI190" s="55">
        <f t="shared" si="74"/>
        <v>19.229085329700624</v>
      </c>
    </row>
    <row r="191" spans="1:35" s="57" customFormat="1" ht="17.25" customHeight="1">
      <c r="A191" s="142"/>
      <c r="B191" s="61" t="s">
        <v>63</v>
      </c>
      <c r="C191" s="62">
        <f>安邦!B16</f>
        <v>11.220099000000001</v>
      </c>
      <c r="D191" s="62">
        <f>安邦!C16</f>
        <v>0</v>
      </c>
      <c r="E191" s="62">
        <f>安邦!D16</f>
        <v>0</v>
      </c>
      <c r="F191" s="62">
        <f>安邦!E16</f>
        <v>0</v>
      </c>
      <c r="G191" s="62">
        <f>安邦!F16</f>
        <v>1.95</v>
      </c>
      <c r="H191" s="62">
        <f>安邦!G16</f>
        <v>217.82929500000003</v>
      </c>
      <c r="I191" s="62">
        <f>安邦!H16</f>
        <v>77.850300000000004</v>
      </c>
      <c r="J191" s="62">
        <f>安邦!I16</f>
        <v>0</v>
      </c>
      <c r="K191" s="62">
        <f>安邦!J16</f>
        <v>0</v>
      </c>
      <c r="L191" s="62">
        <f>安邦!K16</f>
        <v>1.5933999999999999</v>
      </c>
      <c r="M191" s="62">
        <f>安邦!L16</f>
        <v>0</v>
      </c>
      <c r="N191" s="62">
        <f>安邦!M16</f>
        <v>0</v>
      </c>
      <c r="O191" s="66">
        <f t="shared" si="75"/>
        <v>310.44309399999997</v>
      </c>
      <c r="P191" s="66">
        <f>安邦!AD16</f>
        <v>16.632431</v>
      </c>
      <c r="Q191" s="65">
        <f>安邦!O16</f>
        <v>-45.3</v>
      </c>
      <c r="R191" s="67">
        <f t="shared" si="72"/>
        <v>0.27261681453068981</v>
      </c>
      <c r="S191" s="142"/>
      <c r="T191" s="61" t="s">
        <v>63</v>
      </c>
      <c r="U191" s="62">
        <f>安邦!P16</f>
        <v>0</v>
      </c>
      <c r="V191" s="62">
        <f>安邦!Q16</f>
        <v>0</v>
      </c>
      <c r="W191" s="62">
        <f>安邦!R16</f>
        <v>0</v>
      </c>
      <c r="X191" s="62">
        <f>安邦!S16</f>
        <v>0</v>
      </c>
      <c r="Y191" s="62">
        <f>安邦!T16</f>
        <v>0</v>
      </c>
      <c r="Z191" s="62">
        <f>安邦!U16</f>
        <v>109.931634</v>
      </c>
      <c r="AA191" s="62">
        <f>安邦!V16</f>
        <v>117.88433000000001</v>
      </c>
      <c r="AB191" s="62">
        <f>安邦!W16</f>
        <v>0</v>
      </c>
      <c r="AC191" s="62">
        <f>安邦!X16</f>
        <v>0</v>
      </c>
      <c r="AD191" s="62">
        <f>安邦!Y16</f>
        <v>0.41590900000000003</v>
      </c>
      <c r="AE191" s="62">
        <f>安邦!Z16</f>
        <v>0</v>
      </c>
      <c r="AF191" s="62">
        <f>安邦!AA16</f>
        <v>2.1922999999999999</v>
      </c>
      <c r="AG191" s="63">
        <f t="shared" si="67"/>
        <v>230.424173</v>
      </c>
      <c r="AH191" s="67">
        <f t="shared" si="73"/>
        <v>74.224286979951316</v>
      </c>
      <c r="AI191" s="67">
        <f t="shared" si="74"/>
        <v>0.41375881161327627</v>
      </c>
    </row>
    <row r="192" spans="1:35" s="57" customFormat="1" ht="17.25" customHeight="1">
      <c r="A192" s="142"/>
      <c r="B192" s="46" t="s">
        <v>64</v>
      </c>
      <c r="C192" s="50">
        <f>阳光!B16</f>
        <v>19.479561999999998</v>
      </c>
      <c r="D192" s="50">
        <f>阳光!C16</f>
        <v>4.7392769999999995</v>
      </c>
      <c r="E192" s="50">
        <f>阳光!D16</f>
        <v>0</v>
      </c>
      <c r="F192" s="50">
        <f>阳光!E16</f>
        <v>7.0000000000000007E-2</v>
      </c>
      <c r="G192" s="50">
        <f>阳光!F16</f>
        <v>22.719301999999999</v>
      </c>
      <c r="H192" s="50">
        <f>阳光!G16</f>
        <v>1536.4000719999999</v>
      </c>
      <c r="I192" s="50">
        <f>阳光!H16</f>
        <v>505.517967</v>
      </c>
      <c r="J192" s="50">
        <f>阳光!I16</f>
        <v>0</v>
      </c>
      <c r="K192" s="50">
        <f>阳光!J16</f>
        <v>0</v>
      </c>
      <c r="L192" s="50">
        <f>阳光!K16</f>
        <v>95.144587000000001</v>
      </c>
      <c r="M192" s="50">
        <f>阳光!L16</f>
        <v>0</v>
      </c>
      <c r="N192" s="50">
        <f>阳光!M16</f>
        <v>19.190014999999999</v>
      </c>
      <c r="O192" s="47">
        <f t="shared" si="75"/>
        <v>2203.2607820000003</v>
      </c>
      <c r="P192" s="47">
        <f>阳光!AD16</f>
        <v>1291.717846</v>
      </c>
      <c r="Q192" s="50">
        <f>阳光!O16</f>
        <v>21.104211900659454</v>
      </c>
      <c r="R192" s="55">
        <f t="shared" si="72"/>
        <v>1.9348020541543651</v>
      </c>
      <c r="S192" s="142"/>
      <c r="T192" s="60" t="s">
        <v>64</v>
      </c>
      <c r="U192" s="50">
        <f>阳光!P16</f>
        <v>4.3343999999999996</v>
      </c>
      <c r="V192" s="50">
        <f>阳光!Q16</f>
        <v>4.8819999999999997</v>
      </c>
      <c r="W192" s="50">
        <f>阳光!R16</f>
        <v>0</v>
      </c>
      <c r="X192" s="50">
        <f>阳光!S16</f>
        <v>0</v>
      </c>
      <c r="Y192" s="50">
        <f>阳光!T16</f>
        <v>10.415884</v>
      </c>
      <c r="Z192" s="50">
        <f>阳光!U16</f>
        <v>927.10987399999999</v>
      </c>
      <c r="AA192" s="50">
        <f>阳光!V16</f>
        <v>499.11064099999999</v>
      </c>
      <c r="AB192" s="50">
        <f>阳光!W16</f>
        <v>0</v>
      </c>
      <c r="AC192" s="50">
        <f>阳光!X16</f>
        <v>0</v>
      </c>
      <c r="AD192" s="50">
        <f>阳光!Y16</f>
        <v>45.285018000000001</v>
      </c>
      <c r="AE192" s="50">
        <f>阳光!Z16</f>
        <v>0</v>
      </c>
      <c r="AF192" s="50">
        <f>阳光!AA16</f>
        <v>28.370011000000002</v>
      </c>
      <c r="AG192" s="40">
        <f>SUM(U192:AF192)</f>
        <v>1519.507828</v>
      </c>
      <c r="AH192" s="55">
        <f>AG192*100/O192</f>
        <v>68.96631757865147</v>
      </c>
      <c r="AI192" s="55">
        <f>AG192*100/$AG$197</f>
        <v>2.7284887039622818</v>
      </c>
    </row>
    <row r="193" spans="1:35" s="57" customFormat="1" ht="18.75" customHeight="1">
      <c r="A193" s="142"/>
      <c r="B193" s="46" t="s">
        <v>65</v>
      </c>
      <c r="C193" s="50">
        <f>国寿产险!B16</f>
        <v>578.43122100000005</v>
      </c>
      <c r="D193" s="50">
        <f>国寿产险!C16</f>
        <v>53.467681000000006</v>
      </c>
      <c r="E193" s="50">
        <f>国寿产险!D16</f>
        <v>130.094504</v>
      </c>
      <c r="F193" s="50">
        <f>国寿产险!E16</f>
        <v>223.24481699999998</v>
      </c>
      <c r="G193" s="50">
        <f>国寿产险!F16</f>
        <v>139.59511799999999</v>
      </c>
      <c r="H193" s="50">
        <f>国寿产险!G16</f>
        <v>6614.4486399999996</v>
      </c>
      <c r="I193" s="50">
        <f>国寿产险!H16</f>
        <v>2502.5938860000001</v>
      </c>
      <c r="J193" s="50">
        <f>国寿产险!I16</f>
        <v>1361.973606</v>
      </c>
      <c r="K193" s="50">
        <f>国寿产险!J16</f>
        <v>0</v>
      </c>
      <c r="L193" s="50">
        <f>国寿产险!K16</f>
        <v>771.06185000000005</v>
      </c>
      <c r="M193" s="50">
        <f>国寿产险!L16</f>
        <v>0</v>
      </c>
      <c r="N193" s="50">
        <f>国寿产险!M16</f>
        <v>0</v>
      </c>
      <c r="O193" s="47">
        <f t="shared" si="75"/>
        <v>12374.911323</v>
      </c>
      <c r="P193" s="47">
        <f>国寿产险!AD16</f>
        <v>3792.2867579999997</v>
      </c>
      <c r="Q193" s="51">
        <f>国寿产险!O16</f>
        <v>37.78</v>
      </c>
      <c r="R193" s="55">
        <f t="shared" si="72"/>
        <v>10.867076672596312</v>
      </c>
      <c r="S193" s="142"/>
      <c r="T193" s="46" t="s">
        <v>65</v>
      </c>
      <c r="U193" s="50">
        <f>国寿产险!P16</f>
        <v>101.32596600000001</v>
      </c>
      <c r="V193" s="50">
        <f>国寿产险!Q16</f>
        <v>1.655429</v>
      </c>
      <c r="W193" s="50">
        <f>国寿产险!R16</f>
        <v>0.24951399999999999</v>
      </c>
      <c r="X193" s="50">
        <f>国寿产险!S16</f>
        <v>38.825453000000003</v>
      </c>
      <c r="Y193" s="50">
        <f>国寿产险!T16</f>
        <v>18.749564000000003</v>
      </c>
      <c r="Z193" s="50">
        <f>国寿产险!U16</f>
        <v>2782.996048</v>
      </c>
      <c r="AA193" s="50">
        <f>国寿产险!V16</f>
        <v>1787.5282149999998</v>
      </c>
      <c r="AB193" s="50">
        <f>国寿产险!W16</f>
        <v>54.953150999999998</v>
      </c>
      <c r="AC193" s="50">
        <f>国寿产险!X16</f>
        <v>0</v>
      </c>
      <c r="AD193" s="50">
        <f>国寿产险!Y16</f>
        <v>98.738109999999992</v>
      </c>
      <c r="AE193" s="50">
        <f>国寿产险!Z16</f>
        <v>0</v>
      </c>
      <c r="AF193" s="50">
        <f>国寿产险!AA16</f>
        <v>0</v>
      </c>
      <c r="AG193" s="40">
        <f t="shared" si="67"/>
        <v>4885.0214500000002</v>
      </c>
      <c r="AH193" s="55">
        <f t="shared" si="73"/>
        <v>39.47520368021307</v>
      </c>
      <c r="AI193" s="55">
        <f t="shared" si="74"/>
        <v>8.7717388481518537</v>
      </c>
    </row>
    <row r="194" spans="1:35" s="57" customFormat="1" ht="17.25" customHeight="1">
      <c r="A194" s="142"/>
      <c r="B194" s="61" t="s">
        <v>84</v>
      </c>
      <c r="C194" s="62">
        <f>长安责任!B16</f>
        <v>4.2827070000000003</v>
      </c>
      <c r="D194" s="62">
        <f>长安责任!C16</f>
        <v>0.16875000000000001</v>
      </c>
      <c r="E194" s="62">
        <f>长安责任!D16</f>
        <v>0</v>
      </c>
      <c r="F194" s="62">
        <f>长安责任!E16</f>
        <v>36.306440000000002</v>
      </c>
      <c r="G194" s="62">
        <f>长安责任!F16</f>
        <v>11.078150000000001</v>
      </c>
      <c r="H194" s="62">
        <f>长安责任!G16</f>
        <v>740.64451600000007</v>
      </c>
      <c r="I194" s="62">
        <f>长安责任!H16</f>
        <v>273.65460099999996</v>
      </c>
      <c r="J194" s="62">
        <f>长安责任!I16</f>
        <v>0</v>
      </c>
      <c r="K194" s="62">
        <f>长安责任!J16</f>
        <v>0</v>
      </c>
      <c r="L194" s="62">
        <f>长安责任!K16</f>
        <v>28.144490999999999</v>
      </c>
      <c r="M194" s="62">
        <f>长安责任!L16</f>
        <v>111.82513400000001</v>
      </c>
      <c r="N194" s="62">
        <f>长安责任!M16</f>
        <v>0</v>
      </c>
      <c r="O194" s="66">
        <f t="shared" si="75"/>
        <v>1206.104789</v>
      </c>
      <c r="P194" s="66">
        <f>长安责任!AD16</f>
        <v>510.88</v>
      </c>
      <c r="Q194" s="62">
        <f>长安责任!O16</f>
        <v>1.9186064728747583</v>
      </c>
      <c r="R194" s="67">
        <f t="shared" si="72"/>
        <v>1.0591456274024564</v>
      </c>
      <c r="S194" s="142"/>
      <c r="T194" s="61" t="s">
        <v>84</v>
      </c>
      <c r="U194" s="62">
        <f>长安责任!P16</f>
        <v>3.7143000000000002</v>
      </c>
      <c r="V194" s="62">
        <f>长安责任!Q16</f>
        <v>9.9999999999999995E-7</v>
      </c>
      <c r="W194" s="62">
        <f>长安责任!R16</f>
        <v>0</v>
      </c>
      <c r="X194" s="62">
        <f>长安责任!S16</f>
        <v>9.9999999999999995E-7</v>
      </c>
      <c r="Y194" s="62">
        <f>长安责任!T16</f>
        <v>8.3104509999999987</v>
      </c>
      <c r="Z194" s="62">
        <f>长安责任!U16</f>
        <v>432.90283600000004</v>
      </c>
      <c r="AA194" s="62">
        <f>长安责任!V16</f>
        <v>343.80961000000002</v>
      </c>
      <c r="AB194" s="62">
        <f>长安责任!W16</f>
        <v>0</v>
      </c>
      <c r="AC194" s="62">
        <f>长安责任!X16</f>
        <v>9.9999999999999995E-7</v>
      </c>
      <c r="AD194" s="62">
        <f>长安责任!Y16</f>
        <v>0.81801800000000002</v>
      </c>
      <c r="AE194" s="62">
        <f>长安责任!Z16</f>
        <v>3.877157</v>
      </c>
      <c r="AF194" s="62">
        <f>长安责任!AA16</f>
        <v>0</v>
      </c>
      <c r="AG194" s="63">
        <f>SUM(U194:AF194)</f>
        <v>793.43237500000009</v>
      </c>
      <c r="AH194" s="67">
        <f>AG194*100/O194</f>
        <v>65.784696506996468</v>
      </c>
      <c r="AI194" s="67">
        <f>AG194*100/$AG$197</f>
        <v>1.4247187363258946</v>
      </c>
    </row>
    <row r="195" spans="1:35" s="57" customFormat="1" ht="17.25" customHeight="1">
      <c r="A195" s="142"/>
      <c r="B195" s="46" t="s">
        <v>206</v>
      </c>
      <c r="C195" s="50">
        <f>紫金!B16</f>
        <v>2.306</v>
      </c>
      <c r="D195" s="50">
        <f>紫金!C16</f>
        <v>0.26</v>
      </c>
      <c r="E195" s="50">
        <f>紫金!D16</f>
        <v>9.6708009999999991</v>
      </c>
      <c r="F195" s="50">
        <f>紫金!E16</f>
        <v>0</v>
      </c>
      <c r="G195" s="50">
        <f>紫金!F16</f>
        <v>5.1334</v>
      </c>
      <c r="H195" s="50">
        <f>紫金!G16</f>
        <v>365.68953500000003</v>
      </c>
      <c r="I195" s="50">
        <f>紫金!H16</f>
        <v>140.853667</v>
      </c>
      <c r="J195" s="50">
        <f>紫金!I16</f>
        <v>0</v>
      </c>
      <c r="K195" s="50">
        <f>紫金!J16</f>
        <v>0</v>
      </c>
      <c r="L195" s="50">
        <f>紫金!K16</f>
        <v>36.578254000000001</v>
      </c>
      <c r="M195" s="50">
        <f>紫金!L16</f>
        <v>26.302846000000002</v>
      </c>
      <c r="N195" s="50">
        <f>紫金!M16</f>
        <v>0</v>
      </c>
      <c r="O195" s="50">
        <f>紫金!N16</f>
        <v>586.79450300000008</v>
      </c>
      <c r="P195" s="50">
        <f>紫金!AD16</f>
        <v>172.68849399999999</v>
      </c>
      <c r="Q195" s="50">
        <f>紫金!O16</f>
        <v>109.09899262373952</v>
      </c>
      <c r="R195" s="55">
        <f t="shared" si="72"/>
        <v>0.51529588283248895</v>
      </c>
      <c r="S195" s="142"/>
      <c r="T195" s="46" t="s">
        <v>206</v>
      </c>
      <c r="U195" s="50">
        <f>紫金!P16</f>
        <v>0.62208200000000002</v>
      </c>
      <c r="V195" s="50">
        <f>紫金!Q16</f>
        <v>0.27060500000000004</v>
      </c>
      <c r="W195" s="50">
        <f>紫金!R16</f>
        <v>0</v>
      </c>
      <c r="X195" s="50">
        <f>紫金!S16</f>
        <v>0</v>
      </c>
      <c r="Y195" s="50">
        <f>紫金!T16</f>
        <v>0.14099999999999999</v>
      </c>
      <c r="Z195" s="50">
        <f>紫金!U16</f>
        <v>187.99646799999999</v>
      </c>
      <c r="AA195" s="50">
        <f>紫金!V16</f>
        <v>92.306489999999997</v>
      </c>
      <c r="AB195" s="50">
        <f>紫金!W16</f>
        <v>0</v>
      </c>
      <c r="AC195" s="50">
        <f>紫金!X16</f>
        <v>0</v>
      </c>
      <c r="AD195" s="50">
        <f>紫金!Y16</f>
        <v>2.408058</v>
      </c>
      <c r="AE195" s="50">
        <f>紫金!Z16</f>
        <v>7.4572130000000003</v>
      </c>
      <c r="AF195" s="50">
        <f>紫金!AA16</f>
        <v>0</v>
      </c>
      <c r="AG195" s="50">
        <f>紫金!AB16</f>
        <v>291.20191599999998</v>
      </c>
      <c r="AH195" s="50">
        <f>紫金!AC16</f>
        <v>0.49625876607777281</v>
      </c>
      <c r="AI195" s="55">
        <f>AG195*100/$AG$197</f>
        <v>0.52289374476205275</v>
      </c>
    </row>
    <row r="196" spans="1:35" s="57" customFormat="1" ht="17.25" customHeight="1">
      <c r="A196" s="142"/>
      <c r="B196" s="46" t="s">
        <v>178</v>
      </c>
      <c r="C196" s="50">
        <f>出口信用!B16</f>
        <v>0</v>
      </c>
      <c r="D196" s="50">
        <f>出口信用!C16</f>
        <v>0</v>
      </c>
      <c r="E196" s="50">
        <f>出口信用!D16</f>
        <v>0</v>
      </c>
      <c r="F196" s="50">
        <f>出口信用!E16</f>
        <v>0</v>
      </c>
      <c r="G196" s="50">
        <f>出口信用!F16</f>
        <v>0</v>
      </c>
      <c r="H196" s="50">
        <f>出口信用!G16</f>
        <v>0</v>
      </c>
      <c r="I196" s="50">
        <f>出口信用!H16</f>
        <v>0</v>
      </c>
      <c r="J196" s="50">
        <f>出口信用!I16</f>
        <v>0</v>
      </c>
      <c r="K196" s="50">
        <f>出口信用!J16</f>
        <v>313.10000000000002</v>
      </c>
      <c r="L196" s="50">
        <f>出口信用!K16</f>
        <v>0</v>
      </c>
      <c r="M196" s="50">
        <f>出口信用!L16</f>
        <v>0</v>
      </c>
      <c r="N196" s="50">
        <f>出口信用!M16</f>
        <v>0</v>
      </c>
      <c r="O196" s="47">
        <f t="shared" si="75"/>
        <v>313.10000000000002</v>
      </c>
      <c r="P196" s="47">
        <f>出口信用!AD16</f>
        <v>0</v>
      </c>
      <c r="Q196" s="50">
        <f>出口信用!O16</f>
        <v>27.900326797385599</v>
      </c>
      <c r="R196" s="55">
        <f t="shared" si="72"/>
        <v>0.27494998690342581</v>
      </c>
      <c r="S196" s="142"/>
      <c r="T196" s="46" t="s">
        <v>178</v>
      </c>
      <c r="U196" s="50">
        <f>出口信用!P16</f>
        <v>0</v>
      </c>
      <c r="V196" s="50">
        <f>出口信用!Q16</f>
        <v>0</v>
      </c>
      <c r="W196" s="50">
        <f>出口信用!R16</f>
        <v>0</v>
      </c>
      <c r="X196" s="50">
        <f>出口信用!S16</f>
        <v>0</v>
      </c>
      <c r="Y196" s="50">
        <f>出口信用!T16</f>
        <v>0</v>
      </c>
      <c r="Z196" s="50">
        <f>出口信用!U16</f>
        <v>0</v>
      </c>
      <c r="AA196" s="50">
        <f>出口信用!V16</f>
        <v>0</v>
      </c>
      <c r="AB196" s="50">
        <f>出口信用!W16</f>
        <v>0</v>
      </c>
      <c r="AC196" s="50">
        <f>出口信用!X16</f>
        <v>9.4</v>
      </c>
      <c r="AD196" s="50">
        <f>出口信用!Y16</f>
        <v>0</v>
      </c>
      <c r="AE196" s="50">
        <f>出口信用!Z16</f>
        <v>0</v>
      </c>
      <c r="AF196" s="50">
        <f>出口信用!AA16</f>
        <v>0</v>
      </c>
      <c r="AG196" s="40">
        <f>SUM(U196:AF196)</f>
        <v>9.4</v>
      </c>
      <c r="AH196" s="55">
        <f>AG196*100/O196</f>
        <v>3.0022357074417116</v>
      </c>
      <c r="AI196" s="55">
        <f>AG196*100/$AG$197</f>
        <v>1.6879013944273966E-2</v>
      </c>
    </row>
    <row r="197" spans="1:35" s="59" customFormat="1" ht="18" customHeight="1">
      <c r="A197" s="142"/>
      <c r="B197" s="73" t="s">
        <v>36</v>
      </c>
      <c r="C197" s="68">
        <f>SUM(C183:C196)</f>
        <v>2280.1439576335024</v>
      </c>
      <c r="D197" s="68">
        <f t="shared" ref="D197:P197" si="76">SUM(D183:D196)</f>
        <v>400.63866400000001</v>
      </c>
      <c r="E197" s="68">
        <f t="shared" si="76"/>
        <v>733.35038300000008</v>
      </c>
      <c r="F197" s="68">
        <f t="shared" si="76"/>
        <v>687.38001199999985</v>
      </c>
      <c r="G197" s="68">
        <f t="shared" si="76"/>
        <v>4007.7965759999993</v>
      </c>
      <c r="H197" s="68">
        <f t="shared" si="76"/>
        <v>53555.543655999987</v>
      </c>
      <c r="I197" s="68">
        <f t="shared" si="76"/>
        <v>22211.496702999993</v>
      </c>
      <c r="J197" s="68">
        <f t="shared" si="76"/>
        <v>20376.948578000003</v>
      </c>
      <c r="K197" s="68">
        <f t="shared" si="76"/>
        <v>367.24710000000005</v>
      </c>
      <c r="L197" s="68">
        <f t="shared" si="76"/>
        <v>3947.1945940000005</v>
      </c>
      <c r="M197" s="68">
        <f t="shared" si="76"/>
        <v>5152.3222509999996</v>
      </c>
      <c r="N197" s="68">
        <f t="shared" si="76"/>
        <v>155.192995</v>
      </c>
      <c r="O197" s="68">
        <f t="shared" si="76"/>
        <v>113875.25546963351</v>
      </c>
      <c r="P197" s="68">
        <f t="shared" si="76"/>
        <v>30242.710842</v>
      </c>
      <c r="Q197" s="69">
        <v>21.029536392019839</v>
      </c>
      <c r="R197" s="70">
        <f t="shared" si="72"/>
        <v>100</v>
      </c>
      <c r="S197" s="142"/>
      <c r="T197" s="73" t="s">
        <v>36</v>
      </c>
      <c r="U197" s="68">
        <f t="shared" ref="U197:AG197" si="77">SUM(U183:U196)</f>
        <v>590.08793000000003</v>
      </c>
      <c r="V197" s="68">
        <f t="shared" si="77"/>
        <v>116.647935</v>
      </c>
      <c r="W197" s="68">
        <f t="shared" si="77"/>
        <v>92.766074241400005</v>
      </c>
      <c r="X197" s="68">
        <f t="shared" si="77"/>
        <v>126.57468700000001</v>
      </c>
      <c r="Y197" s="68">
        <f t="shared" si="77"/>
        <v>1416.620498</v>
      </c>
      <c r="Z197" s="68">
        <f t="shared" si="77"/>
        <v>22086.514754000007</v>
      </c>
      <c r="AA197" s="68">
        <f t="shared" si="77"/>
        <v>18906.328851999999</v>
      </c>
      <c r="AB197" s="68">
        <f t="shared" si="77"/>
        <v>8162.3842189999996</v>
      </c>
      <c r="AC197" s="68">
        <f t="shared" si="77"/>
        <v>9.4085049999999999</v>
      </c>
      <c r="AD197" s="68">
        <f t="shared" si="77"/>
        <v>1372.766177</v>
      </c>
      <c r="AE197" s="68">
        <f t="shared" si="77"/>
        <v>2714.1710249999996</v>
      </c>
      <c r="AF197" s="68">
        <f t="shared" si="77"/>
        <v>96.186328000000003</v>
      </c>
      <c r="AG197" s="68">
        <f t="shared" si="77"/>
        <v>55690.456984241398</v>
      </c>
      <c r="AH197" s="70">
        <f t="shared" si="73"/>
        <v>48.904792138176205</v>
      </c>
      <c r="AI197" s="70">
        <f t="shared" si="74"/>
        <v>100</v>
      </c>
    </row>
    <row r="198" spans="1:35" s="57" customFormat="1" ht="18" customHeight="1">
      <c r="A198" s="142" t="s">
        <v>79</v>
      </c>
      <c r="B198" s="46" t="s">
        <v>55</v>
      </c>
      <c r="C198" s="47">
        <f>人保!B17</f>
        <v>1651.7</v>
      </c>
      <c r="D198" s="47">
        <f>人保!C17</f>
        <v>162.4</v>
      </c>
      <c r="E198" s="47">
        <f>人保!D17</f>
        <v>0</v>
      </c>
      <c r="F198" s="47">
        <f>人保!E17</f>
        <v>197</v>
      </c>
      <c r="G198" s="47">
        <f>人保!F17</f>
        <v>1588.8</v>
      </c>
      <c r="H198" s="47">
        <f>人保!G17</f>
        <v>14030.1</v>
      </c>
      <c r="I198" s="47">
        <f>人保!H17</f>
        <v>7204.8</v>
      </c>
      <c r="J198" s="47">
        <f>人保!I17</f>
        <v>5615.5</v>
      </c>
      <c r="K198" s="47">
        <f>人保!J17</f>
        <v>0.1</v>
      </c>
      <c r="L198" s="47">
        <f>人保!K17</f>
        <v>537.6</v>
      </c>
      <c r="M198" s="47">
        <f>人保!L17</f>
        <v>3028.7</v>
      </c>
      <c r="N198" s="47">
        <f>人保!M17</f>
        <v>0</v>
      </c>
      <c r="O198" s="47">
        <f>SUM(C198:N198)</f>
        <v>34016.699999999997</v>
      </c>
      <c r="P198" s="47">
        <f>人保!AD17</f>
        <v>7215.3</v>
      </c>
      <c r="Q198" s="55">
        <f>人保!O17</f>
        <v>11.17</v>
      </c>
      <c r="R198" s="55">
        <f>O198*100/$O$213</f>
        <v>36.661723432986676</v>
      </c>
      <c r="S198" s="142" t="s">
        <v>32</v>
      </c>
      <c r="T198" s="46" t="s">
        <v>55</v>
      </c>
      <c r="U198" s="47">
        <f>人保!P17</f>
        <v>1163.8</v>
      </c>
      <c r="V198" s="47">
        <f>人保!Q17</f>
        <v>12.5</v>
      </c>
      <c r="W198" s="47">
        <f>人保!R17</f>
        <v>303.3</v>
      </c>
      <c r="X198" s="47">
        <f>人保!S17</f>
        <v>10.199999999999999</v>
      </c>
      <c r="Y198" s="47">
        <f>人保!T17</f>
        <v>225.4</v>
      </c>
      <c r="Z198" s="47">
        <f>人保!U17</f>
        <v>5641.5</v>
      </c>
      <c r="AA198" s="47">
        <f>人保!V17</f>
        <v>4993.8</v>
      </c>
      <c r="AB198" s="47">
        <f>人保!W17</f>
        <v>2607.1</v>
      </c>
      <c r="AC198" s="47">
        <f>人保!X17</f>
        <v>0</v>
      </c>
      <c r="AD198" s="47">
        <f>人保!Y17</f>
        <v>303.5</v>
      </c>
      <c r="AE198" s="47">
        <f>人保!Z17</f>
        <v>2069.6</v>
      </c>
      <c r="AF198" s="47">
        <f>人保!AA17</f>
        <v>0</v>
      </c>
      <c r="AG198" s="40">
        <f t="shared" si="67"/>
        <v>17330.7</v>
      </c>
      <c r="AH198" s="55">
        <f t="shared" ref="AH198:AH213" si="78">AG198*100/O198</f>
        <v>50.947622785279002</v>
      </c>
      <c r="AI198" s="55">
        <f>AG198*100/$AG$213</f>
        <v>36.66142833505355</v>
      </c>
    </row>
    <row r="199" spans="1:35" s="57" customFormat="1" ht="15" customHeight="1">
      <c r="A199" s="142"/>
      <c r="B199" s="46" t="s">
        <v>56</v>
      </c>
      <c r="C199" s="52">
        <f>平安!B17</f>
        <v>648.83615999999995</v>
      </c>
      <c r="D199" s="52">
        <f>平安!C17</f>
        <v>26.204758999999999</v>
      </c>
      <c r="E199" s="52">
        <f>平安!D17</f>
        <v>0</v>
      </c>
      <c r="F199" s="52">
        <f>平安!E17</f>
        <v>15.715845999999999</v>
      </c>
      <c r="G199" s="52">
        <f>平安!F17</f>
        <v>391.34414100000004</v>
      </c>
      <c r="H199" s="52">
        <f>平安!G17</f>
        <v>11259.342378999998</v>
      </c>
      <c r="I199" s="52">
        <f>平安!H17</f>
        <v>4223.9264380000004</v>
      </c>
      <c r="J199" s="52">
        <f>平安!I17</f>
        <v>0</v>
      </c>
      <c r="K199" s="52">
        <f>平安!J17</f>
        <v>0</v>
      </c>
      <c r="L199" s="52">
        <f>平安!K17</f>
        <v>315.04701699999998</v>
      </c>
      <c r="M199" s="52">
        <f>平安!L17</f>
        <v>32.918880999999999</v>
      </c>
      <c r="N199" s="52">
        <f>平安!M17</f>
        <v>0</v>
      </c>
      <c r="O199" s="47">
        <f t="shared" ref="O199:O212" si="79">SUM(C199:N199)</f>
        <v>16913.335620999998</v>
      </c>
      <c r="P199" s="47">
        <f>平安!AD17</f>
        <v>7251.824302</v>
      </c>
      <c r="Q199" s="53">
        <f>平安!O17</f>
        <v>17.02842822092887</v>
      </c>
      <c r="R199" s="55">
        <f t="shared" ref="R199:R207" si="80">O199*100/$O$213</f>
        <v>18.228459341040843</v>
      </c>
      <c r="S199" s="142"/>
      <c r="T199" s="46" t="s">
        <v>56</v>
      </c>
      <c r="U199" s="52">
        <f>平安!P17</f>
        <v>472.70460400000002</v>
      </c>
      <c r="V199" s="52">
        <f>平安!Q17</f>
        <v>2.2441650000000002</v>
      </c>
      <c r="W199" s="52">
        <f>平安!R17</f>
        <v>112.62921200000001</v>
      </c>
      <c r="X199" s="52">
        <f>平安!S17</f>
        <v>2.2933180000000002</v>
      </c>
      <c r="Y199" s="52">
        <f>平安!T17</f>
        <v>151.03746899999999</v>
      </c>
      <c r="Z199" s="52">
        <f>平安!U17</f>
        <v>4613.4278350000004</v>
      </c>
      <c r="AA199" s="52">
        <f>平安!V17</f>
        <v>3201.6571930000005</v>
      </c>
      <c r="AB199" s="52">
        <f>平安!W17</f>
        <v>5.0000000000000002E-5</v>
      </c>
      <c r="AC199" s="52">
        <f>平安!X17</f>
        <v>0</v>
      </c>
      <c r="AD199" s="52">
        <f>平安!Y17</f>
        <v>89.710938999999996</v>
      </c>
      <c r="AE199" s="52">
        <f>平安!Z17</f>
        <v>34.766379999999998</v>
      </c>
      <c r="AF199" s="52">
        <f>平安!AA17</f>
        <v>2.1011000000000002E-2</v>
      </c>
      <c r="AG199" s="40">
        <f t="shared" si="67"/>
        <v>8680.4921760000016</v>
      </c>
      <c r="AH199" s="55">
        <f t="shared" si="78"/>
        <v>51.323360279223081</v>
      </c>
      <c r="AI199" s="55">
        <f t="shared" ref="AI199:AI213" si="81">AG199*100/$AG$213</f>
        <v>18.362745983913928</v>
      </c>
    </row>
    <row r="200" spans="1:35" s="57" customFormat="1" ht="15.75" customHeight="1">
      <c r="A200" s="142"/>
      <c r="B200" s="61" t="s">
        <v>57</v>
      </c>
      <c r="C200" s="71">
        <f>太平洋!B17</f>
        <v>190.03515874064243</v>
      </c>
      <c r="D200" s="71">
        <f>太平洋!C17</f>
        <v>18.266987000000004</v>
      </c>
      <c r="E200" s="71">
        <f>太平洋!D17</f>
        <v>7.7943880000000005</v>
      </c>
      <c r="F200" s="71">
        <f>太平洋!E17</f>
        <v>17.689698999999997</v>
      </c>
      <c r="G200" s="71">
        <f>太平洋!F17</f>
        <v>287.91580199999993</v>
      </c>
      <c r="H200" s="71">
        <f>太平洋!G17</f>
        <v>3818.1528049999997</v>
      </c>
      <c r="I200" s="71">
        <f>太平洋!H17</f>
        <v>1516.9039990000001</v>
      </c>
      <c r="J200" s="71">
        <f>太平洋!I17</f>
        <v>0</v>
      </c>
      <c r="K200" s="71">
        <f>太平洋!J17</f>
        <v>-2.6261000000000003E-2</v>
      </c>
      <c r="L200" s="71">
        <f>太平洋!K17</f>
        <v>141.45141200000012</v>
      </c>
      <c r="M200" s="71">
        <f>太平洋!L17</f>
        <v>322.20243800000003</v>
      </c>
      <c r="N200" s="71">
        <f>太平洋!M17</f>
        <v>0</v>
      </c>
      <c r="O200" s="66">
        <f t="shared" si="79"/>
        <v>6320.3864277406428</v>
      </c>
      <c r="P200" s="66">
        <f>太平洋!AD17</f>
        <v>2179.718523</v>
      </c>
      <c r="Q200" s="72">
        <f>太平洋!O17</f>
        <v>18.471097432056727</v>
      </c>
      <c r="R200" s="67">
        <f t="shared" si="80"/>
        <v>6.8118382795341743</v>
      </c>
      <c r="S200" s="142"/>
      <c r="T200" s="61" t="s">
        <v>57</v>
      </c>
      <c r="U200" s="71">
        <f>太平洋!P17</f>
        <v>247.16186134</v>
      </c>
      <c r="V200" s="71">
        <f>太平洋!Q17</f>
        <v>0.3</v>
      </c>
      <c r="W200" s="71">
        <f>太平洋!R17</f>
        <v>10.341818111999999</v>
      </c>
      <c r="X200" s="71">
        <f>太平洋!S17</f>
        <v>0</v>
      </c>
      <c r="Y200" s="71">
        <f>太平洋!T17</f>
        <v>55.008526000000003</v>
      </c>
      <c r="Z200" s="71">
        <f>太平洋!U17</f>
        <v>1452.2371790000002</v>
      </c>
      <c r="AA200" s="71">
        <f>太平洋!V17</f>
        <v>989.99994499999991</v>
      </c>
      <c r="AB200" s="71">
        <f>太平洋!W17</f>
        <v>0</v>
      </c>
      <c r="AC200" s="71">
        <f>太平洋!X17</f>
        <v>0</v>
      </c>
      <c r="AD200" s="71">
        <f>太平洋!Y17</f>
        <v>191.25421900000001</v>
      </c>
      <c r="AE200" s="71">
        <f>太平洋!Z17</f>
        <v>247.47712340219999</v>
      </c>
      <c r="AF200" s="71">
        <f>太平洋!AA17</f>
        <v>0</v>
      </c>
      <c r="AG200" s="63">
        <f t="shared" si="67"/>
        <v>3193.7806718542001</v>
      </c>
      <c r="AH200" s="67">
        <f t="shared" si="78"/>
        <v>50.531414627378808</v>
      </c>
      <c r="AI200" s="67">
        <f t="shared" si="81"/>
        <v>6.7561357140255121</v>
      </c>
    </row>
    <row r="201" spans="1:35" s="57" customFormat="1" ht="16.5" customHeight="1">
      <c r="A201" s="142"/>
      <c r="B201" s="46" t="s">
        <v>59</v>
      </c>
      <c r="C201" s="47">
        <f>天安!B17</f>
        <v>14.230542999999999</v>
      </c>
      <c r="D201" s="47">
        <f>天安!C17</f>
        <v>8.2142440000000008</v>
      </c>
      <c r="E201" s="47">
        <f>天安!D17</f>
        <v>2</v>
      </c>
      <c r="F201" s="47">
        <f>天安!E17</f>
        <v>0.66900000000000004</v>
      </c>
      <c r="G201" s="47">
        <f>天安!F17</f>
        <v>19.83014</v>
      </c>
      <c r="H201" s="47">
        <f>天安!G17</f>
        <v>1862.387561</v>
      </c>
      <c r="I201" s="47">
        <f>天安!H17</f>
        <v>702.53532400000006</v>
      </c>
      <c r="J201" s="47">
        <f>天安!I17</f>
        <v>0</v>
      </c>
      <c r="K201" s="47">
        <f>天安!J17</f>
        <v>0</v>
      </c>
      <c r="L201" s="47">
        <f>天安!K17</f>
        <v>135.08324000000002</v>
      </c>
      <c r="M201" s="47">
        <f>天安!L17</f>
        <v>1.2150000000000001</v>
      </c>
      <c r="N201" s="47">
        <f>天安!M17</f>
        <v>0</v>
      </c>
      <c r="O201" s="47">
        <f t="shared" si="79"/>
        <v>2746.1650520000003</v>
      </c>
      <c r="P201" s="47">
        <f>天安!AD17</f>
        <v>797.87013400000001</v>
      </c>
      <c r="Q201" s="55">
        <f>天安!O17</f>
        <v>-25.630743838200683</v>
      </c>
      <c r="R201" s="55">
        <f t="shared" si="80"/>
        <v>2.9596975496670019</v>
      </c>
      <c r="S201" s="142"/>
      <c r="T201" s="46" t="s">
        <v>59</v>
      </c>
      <c r="U201" s="47">
        <f>天安!P17</f>
        <v>0</v>
      </c>
      <c r="V201" s="47">
        <f>天安!Q17</f>
        <v>0</v>
      </c>
      <c r="W201" s="47">
        <f>天安!R17</f>
        <v>0</v>
      </c>
      <c r="X201" s="47">
        <f>天安!S17</f>
        <v>0</v>
      </c>
      <c r="Y201" s="47">
        <f>天安!T17</f>
        <v>2.1628889999999998</v>
      </c>
      <c r="Z201" s="47">
        <f>天安!U17</f>
        <v>1530.7739670000001</v>
      </c>
      <c r="AA201" s="47">
        <f>天安!V17</f>
        <v>995.24292099999991</v>
      </c>
      <c r="AB201" s="47">
        <f>天安!W17</f>
        <v>0</v>
      </c>
      <c r="AC201" s="47">
        <f>天安!X17</f>
        <v>0</v>
      </c>
      <c r="AD201" s="47">
        <f>天安!Y17</f>
        <v>35.219501000000001</v>
      </c>
      <c r="AE201" s="47">
        <f>天安!Z17</f>
        <v>0</v>
      </c>
      <c r="AF201" s="47">
        <f>天安!AA17</f>
        <v>0</v>
      </c>
      <c r="AG201" s="40">
        <f t="shared" si="67"/>
        <v>2563.3992779999999</v>
      </c>
      <c r="AH201" s="55">
        <f t="shared" si="78"/>
        <v>93.344690849266527</v>
      </c>
      <c r="AI201" s="55">
        <f t="shared" si="81"/>
        <v>5.4226245289875772</v>
      </c>
    </row>
    <row r="202" spans="1:35" s="57" customFormat="1" ht="14.25" customHeight="1">
      <c r="A202" s="142"/>
      <c r="B202" s="46" t="s">
        <v>61</v>
      </c>
      <c r="C202" s="47">
        <f>大地!B17</f>
        <v>15.793410999999997</v>
      </c>
      <c r="D202" s="47">
        <f>大地!C17</f>
        <v>1.7390000000000001</v>
      </c>
      <c r="E202" s="47">
        <f>大地!D17</f>
        <v>0</v>
      </c>
      <c r="F202" s="47">
        <f>大地!E17</f>
        <v>3.77</v>
      </c>
      <c r="G202" s="47">
        <f>大地!F17</f>
        <v>89.233568999999989</v>
      </c>
      <c r="H202" s="47">
        <f>大地!G17</f>
        <v>1340.9432290000002</v>
      </c>
      <c r="I202" s="47">
        <f>大地!H17</f>
        <v>447.03765499999997</v>
      </c>
      <c r="J202" s="47">
        <f>大地!I17</f>
        <v>0</v>
      </c>
      <c r="K202" s="47">
        <f>大地!J17</f>
        <v>0</v>
      </c>
      <c r="L202" s="47">
        <f>大地!K17</f>
        <v>66.209726000000003</v>
      </c>
      <c r="M202" s="47">
        <f>大地!L17</f>
        <v>0.14499999999999999</v>
      </c>
      <c r="N202" s="47">
        <f>大地!M17</f>
        <v>0</v>
      </c>
      <c r="O202" s="47">
        <f t="shared" si="79"/>
        <v>1964.8715900000002</v>
      </c>
      <c r="P202" s="47">
        <f>大地!AD17</f>
        <v>1180.6051940000002</v>
      </c>
      <c r="Q202" s="55">
        <f>大地!O17</f>
        <v>11.68714408071876</v>
      </c>
      <c r="R202" s="55">
        <f>O202*100/$O$213</f>
        <v>2.1176533530269781</v>
      </c>
      <c r="S202" s="142"/>
      <c r="T202" s="46" t="s">
        <v>183</v>
      </c>
      <c r="U202" s="47">
        <f>大地!P17</f>
        <v>0</v>
      </c>
      <c r="V202" s="47">
        <f>大地!Q17</f>
        <v>0</v>
      </c>
      <c r="W202" s="47">
        <f>大地!R17</f>
        <v>0</v>
      </c>
      <c r="X202" s="47">
        <f>大地!S17</f>
        <v>0</v>
      </c>
      <c r="Y202" s="47">
        <f>大地!T17</f>
        <v>25.129635</v>
      </c>
      <c r="Z202" s="47">
        <f>大地!U17</f>
        <v>823.16503</v>
      </c>
      <c r="AA202" s="47">
        <f>大地!V17</f>
        <v>382.71077100000002</v>
      </c>
      <c r="AB202" s="47">
        <f>大地!W17</f>
        <v>0</v>
      </c>
      <c r="AC202" s="47">
        <f>大地!X17</f>
        <v>0</v>
      </c>
      <c r="AD202" s="47">
        <f>大地!Y17</f>
        <v>63.702748999999997</v>
      </c>
      <c r="AE202" s="47">
        <f>大地!Z17</f>
        <v>0</v>
      </c>
      <c r="AF202" s="47">
        <f>大地!AA17</f>
        <v>0</v>
      </c>
      <c r="AG202" s="40">
        <f>SUM(U202:AF202)</f>
        <v>1294.708185</v>
      </c>
      <c r="AH202" s="55">
        <f>AG202*100/O202</f>
        <v>65.89276325177056</v>
      </c>
      <c r="AI202" s="55">
        <f>AG202*100/$AG$213</f>
        <v>2.7388305919082754</v>
      </c>
    </row>
    <row r="203" spans="1:35" s="57" customFormat="1" ht="15.75" customHeight="1">
      <c r="A203" s="142"/>
      <c r="B203" s="61" t="s">
        <v>181</v>
      </c>
      <c r="C203" s="66">
        <f>中华联合!B17</f>
        <v>337.92616400000003</v>
      </c>
      <c r="D203" s="66">
        <f>中华联合!C17</f>
        <v>7.5920679999999994</v>
      </c>
      <c r="E203" s="66">
        <f>中华联合!D17</f>
        <v>67.360726</v>
      </c>
      <c r="F203" s="66">
        <f>中华联合!E17</f>
        <v>0</v>
      </c>
      <c r="G203" s="66">
        <f>中华联合!F17</f>
        <v>740.88345400000003</v>
      </c>
      <c r="H203" s="66">
        <f>中华联合!G17</f>
        <v>6083.4416839999994</v>
      </c>
      <c r="I203" s="66">
        <f>中华联合!H17</f>
        <v>2782.769389</v>
      </c>
      <c r="J203" s="66">
        <f>中华联合!I17</f>
        <v>2267.0927579999998</v>
      </c>
      <c r="K203" s="66">
        <f>中华联合!J17</f>
        <v>1</v>
      </c>
      <c r="L203" s="66">
        <f>中华联合!K17</f>
        <v>346.33456699999999</v>
      </c>
      <c r="M203" s="66">
        <f>中华联合!L17</f>
        <v>263.71958699999999</v>
      </c>
      <c r="N203" s="66">
        <f>中华联合!M17</f>
        <v>0</v>
      </c>
      <c r="O203" s="66">
        <f t="shared" si="79"/>
        <v>12898.120396999997</v>
      </c>
      <c r="P203" s="66">
        <f>中华联合!AD17</f>
        <v>2030.7211749999999</v>
      </c>
      <c r="Q203" s="67">
        <f>中华联合!O17</f>
        <v>8.215220164532882</v>
      </c>
      <c r="R203" s="67">
        <f t="shared" si="80"/>
        <v>13.901034574199681</v>
      </c>
      <c r="S203" s="142"/>
      <c r="T203" s="61" t="s">
        <v>181</v>
      </c>
      <c r="U203" s="66">
        <f>中华联合!P17</f>
        <v>45.311349</v>
      </c>
      <c r="V203" s="66">
        <f>中华联合!Q17</f>
        <v>2.5951</v>
      </c>
      <c r="W203" s="66">
        <f>中华联合!R17</f>
        <v>0</v>
      </c>
      <c r="X203" s="66">
        <f>中华联合!S17</f>
        <v>0</v>
      </c>
      <c r="Y203" s="66">
        <f>中华联合!T17</f>
        <v>211.451494</v>
      </c>
      <c r="Z203" s="66">
        <f>中华联合!U17</f>
        <v>2607.5945529999999</v>
      </c>
      <c r="AA203" s="66">
        <f>中华联合!V17</f>
        <v>1964.409482</v>
      </c>
      <c r="AB203" s="66">
        <f>中华联合!W17</f>
        <v>343.86891100000003</v>
      </c>
      <c r="AC203" s="66">
        <f>中华联合!X17</f>
        <v>0</v>
      </c>
      <c r="AD203" s="66">
        <f>中华联合!Y17</f>
        <v>205.47256000000002</v>
      </c>
      <c r="AE203" s="66">
        <f>中华联合!Z17</f>
        <v>843.96332599999994</v>
      </c>
      <c r="AF203" s="66">
        <f>中华联合!AA17</f>
        <v>0</v>
      </c>
      <c r="AG203" s="63">
        <f t="shared" si="67"/>
        <v>6224.6667750000006</v>
      </c>
      <c r="AH203" s="67">
        <f t="shared" si="78"/>
        <v>48.260262607316108</v>
      </c>
      <c r="AI203" s="67">
        <f t="shared" si="81"/>
        <v>13.167683641240771</v>
      </c>
    </row>
    <row r="204" spans="1:35" s="57" customFormat="1" ht="16.5" customHeight="1">
      <c r="A204" s="142"/>
      <c r="B204" s="46" t="s">
        <v>63</v>
      </c>
      <c r="C204" s="47">
        <f>安邦!B17</f>
        <v>0</v>
      </c>
      <c r="D204" s="47">
        <f>安邦!C17</f>
        <v>0</v>
      </c>
      <c r="E204" s="47">
        <f>安邦!D17</f>
        <v>0</v>
      </c>
      <c r="F204" s="47">
        <f>安邦!E17</f>
        <v>0</v>
      </c>
      <c r="G204" s="47">
        <f>安邦!F17</f>
        <v>0</v>
      </c>
      <c r="H204" s="47">
        <f>安邦!G17</f>
        <v>79.386207999999996</v>
      </c>
      <c r="I204" s="47">
        <f>安邦!H17</f>
        <v>65.07611</v>
      </c>
      <c r="J204" s="47">
        <f>安邦!I17</f>
        <v>0</v>
      </c>
      <c r="K204" s="47">
        <f>安邦!J17</f>
        <v>0</v>
      </c>
      <c r="L204" s="47">
        <f>安邦!K17</f>
        <v>0</v>
      </c>
      <c r="M204" s="47">
        <f>安邦!L17</f>
        <v>0</v>
      </c>
      <c r="N204" s="47">
        <f>安邦!M17</f>
        <v>0</v>
      </c>
      <c r="O204" s="47">
        <f t="shared" si="79"/>
        <v>144.46231799999998</v>
      </c>
      <c r="P204" s="47">
        <f>安邦!AD17</f>
        <v>8.8839970000000008</v>
      </c>
      <c r="Q204" s="55">
        <f>安邦!O17</f>
        <v>-26.27</v>
      </c>
      <c r="R204" s="55">
        <f t="shared" si="80"/>
        <v>0.1556952187897172</v>
      </c>
      <c r="S204" s="142"/>
      <c r="T204" s="46" t="s">
        <v>63</v>
      </c>
      <c r="U204" s="47">
        <f>安邦!P17</f>
        <v>0</v>
      </c>
      <c r="V204" s="47">
        <f>安邦!Q17</f>
        <v>0</v>
      </c>
      <c r="W204" s="47">
        <f>安邦!R17</f>
        <v>0</v>
      </c>
      <c r="X204" s="47">
        <f>安邦!S17</f>
        <v>0</v>
      </c>
      <c r="Y204" s="47">
        <f>安邦!T17</f>
        <v>0</v>
      </c>
      <c r="Z204" s="47">
        <f>安邦!U17</f>
        <v>32.820501</v>
      </c>
      <c r="AA204" s="47">
        <f>安邦!V17</f>
        <v>39.322460999999997</v>
      </c>
      <c r="AB204" s="47">
        <f>安邦!W17</f>
        <v>0</v>
      </c>
      <c r="AC204" s="47">
        <f>安邦!X17</f>
        <v>0</v>
      </c>
      <c r="AD204" s="47">
        <f>安邦!Y17</f>
        <v>0.2</v>
      </c>
      <c r="AE204" s="47">
        <f>安邦!Z17</f>
        <v>0</v>
      </c>
      <c r="AF204" s="47">
        <f>安邦!AA17</f>
        <v>1.38595</v>
      </c>
      <c r="AG204" s="40">
        <f t="shared" si="67"/>
        <v>73.728911999999994</v>
      </c>
      <c r="AH204" s="55">
        <f t="shared" si="78"/>
        <v>51.036777632212711</v>
      </c>
      <c r="AI204" s="55">
        <f t="shared" si="81"/>
        <v>0.15596641933156014</v>
      </c>
    </row>
    <row r="205" spans="1:35" s="57" customFormat="1" ht="15.75" customHeight="1">
      <c r="A205" s="142"/>
      <c r="B205" s="46" t="s">
        <v>64</v>
      </c>
      <c r="C205" s="47">
        <f>阳光!B17</f>
        <v>27.251460999999999</v>
      </c>
      <c r="D205" s="47">
        <f>阳光!C17</f>
        <v>5.1588000000000002E-2</v>
      </c>
      <c r="E205" s="47">
        <f>阳光!D17</f>
        <v>0</v>
      </c>
      <c r="F205" s="47">
        <f>阳光!E17</f>
        <v>0.03</v>
      </c>
      <c r="G205" s="47">
        <f>阳光!F17</f>
        <v>62.695781999999994</v>
      </c>
      <c r="H205" s="47">
        <f>阳光!G17</f>
        <v>1494.5976280000002</v>
      </c>
      <c r="I205" s="47">
        <f>阳光!H17</f>
        <v>572.929935</v>
      </c>
      <c r="J205" s="47">
        <f>阳光!I17</f>
        <v>0</v>
      </c>
      <c r="K205" s="47">
        <f>阳光!J17</f>
        <v>0</v>
      </c>
      <c r="L205" s="47">
        <f>阳光!K17</f>
        <v>326.71211800000003</v>
      </c>
      <c r="M205" s="47">
        <f>阳光!L17</f>
        <v>0</v>
      </c>
      <c r="N205" s="47">
        <f>阳光!M17</f>
        <v>0</v>
      </c>
      <c r="O205" s="47">
        <f t="shared" si="79"/>
        <v>2484.2685120000001</v>
      </c>
      <c r="P205" s="47">
        <f>阳光!AD17</f>
        <v>1112.387291</v>
      </c>
      <c r="Q205" s="55">
        <f>阳光!O17</f>
        <v>12.627813208841287</v>
      </c>
      <c r="R205" s="55">
        <f t="shared" si="80"/>
        <v>2.677436821332503</v>
      </c>
      <c r="S205" s="142"/>
      <c r="T205" s="46" t="s">
        <v>64</v>
      </c>
      <c r="U205" s="47">
        <f>阳光!P17</f>
        <v>74.821911999999998</v>
      </c>
      <c r="V205" s="47">
        <f>阳光!Q17</f>
        <v>0</v>
      </c>
      <c r="W205" s="47">
        <f>阳光!R17</f>
        <v>40.657134999999997</v>
      </c>
      <c r="X205" s="47">
        <f>阳光!S17</f>
        <v>0</v>
      </c>
      <c r="Y205" s="47">
        <f>阳光!T17</f>
        <v>109.32701200000001</v>
      </c>
      <c r="Z205" s="47">
        <f>阳光!U17</f>
        <v>605.06574000000001</v>
      </c>
      <c r="AA205" s="47">
        <f>阳光!V17</f>
        <v>292.32110899999998</v>
      </c>
      <c r="AB205" s="47">
        <f>阳光!W17</f>
        <v>0</v>
      </c>
      <c r="AC205" s="47">
        <f>阳光!X17</f>
        <v>0</v>
      </c>
      <c r="AD205" s="47">
        <f>阳光!Y17</f>
        <v>92.430703000000008</v>
      </c>
      <c r="AE205" s="47">
        <f>阳光!Z17</f>
        <v>0</v>
      </c>
      <c r="AF205" s="47">
        <f>阳光!AA17</f>
        <v>0</v>
      </c>
      <c r="AG205" s="40">
        <f t="shared" si="67"/>
        <v>1214.623611</v>
      </c>
      <c r="AH205" s="55">
        <f t="shared" si="78"/>
        <v>48.892605816677516</v>
      </c>
      <c r="AI205" s="55">
        <f t="shared" si="81"/>
        <v>2.5694193811410075</v>
      </c>
    </row>
    <row r="206" spans="1:35" s="57" customFormat="1" ht="14.25" customHeight="1">
      <c r="A206" s="142"/>
      <c r="B206" s="61" t="s">
        <v>65</v>
      </c>
      <c r="C206" s="66">
        <f>国寿产险!B17</f>
        <v>156.862179</v>
      </c>
      <c r="D206" s="66">
        <f>国寿产险!C17</f>
        <v>198.92715900000002</v>
      </c>
      <c r="E206" s="66">
        <f>国寿产险!D17</f>
        <v>31.294235999999998</v>
      </c>
      <c r="F206" s="66">
        <f>国寿产险!E17</f>
        <v>0</v>
      </c>
      <c r="G206" s="66">
        <f>国寿产险!F17</f>
        <v>227.85108399999999</v>
      </c>
      <c r="H206" s="66">
        <f>国寿产险!G17</f>
        <v>7524.3620319999991</v>
      </c>
      <c r="I206" s="66">
        <f>国寿产险!H17</f>
        <v>2875.5490440000003</v>
      </c>
      <c r="J206" s="66">
        <f>国寿产险!I17</f>
        <v>1263.435297</v>
      </c>
      <c r="K206" s="66">
        <f>国寿产险!J17</f>
        <v>0.4</v>
      </c>
      <c r="L206" s="66">
        <f>国寿产险!K17</f>
        <v>240.00821499999998</v>
      </c>
      <c r="M206" s="66">
        <f>国寿产险!L17</f>
        <v>0</v>
      </c>
      <c r="N206" s="66">
        <f>国寿产险!M17</f>
        <v>0</v>
      </c>
      <c r="O206" s="66">
        <f t="shared" si="79"/>
        <v>12518.689245999998</v>
      </c>
      <c r="P206" s="66">
        <f>国寿产险!AD17</f>
        <v>4332.7863270000007</v>
      </c>
      <c r="Q206" s="67">
        <f>国寿产险!O17</f>
        <v>35.67</v>
      </c>
      <c r="R206" s="67">
        <f t="shared" si="80"/>
        <v>13.492100141411616</v>
      </c>
      <c r="S206" s="142"/>
      <c r="T206" s="61" t="s">
        <v>65</v>
      </c>
      <c r="U206" s="66">
        <f>国寿产险!P17</f>
        <v>1.7658659999999999</v>
      </c>
      <c r="V206" s="66">
        <f>国寿产险!Q17</f>
        <v>3.202054</v>
      </c>
      <c r="W206" s="66">
        <f>国寿产险!R17</f>
        <v>1.4195759999999999</v>
      </c>
      <c r="X206" s="66">
        <f>国寿产险!S17</f>
        <v>0</v>
      </c>
      <c r="Y206" s="66">
        <f>国寿产险!T17</f>
        <v>37.364784</v>
      </c>
      <c r="Z206" s="66">
        <f>国寿产险!U17</f>
        <v>3138.9172309999999</v>
      </c>
      <c r="AA206" s="66">
        <f>国寿产险!V17</f>
        <v>2013.087211</v>
      </c>
      <c r="AB206" s="66">
        <f>国寿产险!W17</f>
        <v>150.03434799999999</v>
      </c>
      <c r="AC206" s="66">
        <f>国寿产险!X17</f>
        <v>5.1219999999999998E-3</v>
      </c>
      <c r="AD206" s="66">
        <f>国寿产险!Y17</f>
        <v>89.084975999999997</v>
      </c>
      <c r="AE206" s="66">
        <f>国寿产险!Z17</f>
        <v>0</v>
      </c>
      <c r="AF206" s="66">
        <f>国寿产险!AA17</f>
        <v>0</v>
      </c>
      <c r="AG206" s="63">
        <f t="shared" si="67"/>
        <v>5434.8811679999999</v>
      </c>
      <c r="AH206" s="67">
        <f t="shared" si="78"/>
        <v>43.414139141895916</v>
      </c>
      <c r="AI206" s="67">
        <f t="shared" si="81"/>
        <v>11.496968180752313</v>
      </c>
    </row>
    <row r="207" spans="1:35" s="57" customFormat="1" ht="15" customHeight="1">
      <c r="A207" s="142"/>
      <c r="B207" s="46" t="s">
        <v>66</v>
      </c>
      <c r="C207" s="47">
        <f>都邦!B17</f>
        <v>77.790000000000006</v>
      </c>
      <c r="D207" s="47">
        <f>都邦!C17</f>
        <v>0.04</v>
      </c>
      <c r="E207" s="47">
        <f>都邦!D17</f>
        <v>0</v>
      </c>
      <c r="F207" s="47">
        <f>都邦!E17</f>
        <v>0</v>
      </c>
      <c r="G207" s="47">
        <f>都邦!F17</f>
        <v>3.1599999999999997</v>
      </c>
      <c r="H207" s="47">
        <f>都邦!G17</f>
        <v>244.59</v>
      </c>
      <c r="I207" s="47">
        <f>都邦!H17</f>
        <v>94.88</v>
      </c>
      <c r="J207" s="47">
        <f>都邦!I17</f>
        <v>0</v>
      </c>
      <c r="K207" s="47">
        <f>都邦!J17</f>
        <v>0</v>
      </c>
      <c r="L207" s="47">
        <f>都邦!K17</f>
        <v>28.06</v>
      </c>
      <c r="M207" s="47">
        <f>都邦!L17</f>
        <v>3.73</v>
      </c>
      <c r="N207" s="47">
        <f>都邦!M17</f>
        <v>0</v>
      </c>
      <c r="O207" s="47">
        <f t="shared" si="79"/>
        <v>452.25000000000006</v>
      </c>
      <c r="P207" s="47">
        <f>都邦!AD17</f>
        <v>0</v>
      </c>
      <c r="Q207" s="55">
        <f>都邦!O17</f>
        <v>22.193401961579003</v>
      </c>
      <c r="R207" s="55">
        <f t="shared" si="80"/>
        <v>0.48741542896777851</v>
      </c>
      <c r="S207" s="142"/>
      <c r="T207" s="46" t="s">
        <v>66</v>
      </c>
      <c r="U207" s="47">
        <f>都邦!P17</f>
        <v>0</v>
      </c>
      <c r="V207" s="47">
        <f>都邦!Q17</f>
        <v>0</v>
      </c>
      <c r="W207" s="47">
        <f>都邦!R17</f>
        <v>0</v>
      </c>
      <c r="X207" s="47">
        <f>都邦!S17</f>
        <v>0</v>
      </c>
      <c r="Y207" s="47">
        <f>都邦!T17</f>
        <v>0</v>
      </c>
      <c r="Z207" s="47">
        <f>都邦!U17</f>
        <v>138.83000000000001</v>
      </c>
      <c r="AA207" s="47">
        <f>都邦!V17</f>
        <v>65.25</v>
      </c>
      <c r="AB207" s="47">
        <f>都邦!W17</f>
        <v>0</v>
      </c>
      <c r="AC207" s="47">
        <f>都邦!X17</f>
        <v>0</v>
      </c>
      <c r="AD207" s="47">
        <f>都邦!Y17</f>
        <v>0</v>
      </c>
      <c r="AE207" s="47">
        <f>都邦!Z17</f>
        <v>1.69</v>
      </c>
      <c r="AF207" s="47">
        <f>都邦!AA17</f>
        <v>0</v>
      </c>
      <c r="AG207" s="40">
        <f t="shared" si="67"/>
        <v>205.77</v>
      </c>
      <c r="AH207" s="55">
        <f t="shared" si="78"/>
        <v>45.499170812603644</v>
      </c>
      <c r="AI207" s="55">
        <f t="shared" si="81"/>
        <v>0.43528663634498138</v>
      </c>
    </row>
    <row r="208" spans="1:35" s="57" customFormat="1" ht="12.75" customHeight="1">
      <c r="A208" s="142"/>
      <c r="B208" s="46" t="s">
        <v>100</v>
      </c>
      <c r="C208" s="47">
        <f>渤海!B17</f>
        <v>2.88794</v>
      </c>
      <c r="D208" s="47">
        <f>渤海!C17</f>
        <v>0</v>
      </c>
      <c r="E208" s="47">
        <f>渤海!D17</f>
        <v>0</v>
      </c>
      <c r="F208" s="47">
        <f>渤海!E17</f>
        <v>0</v>
      </c>
      <c r="G208" s="47">
        <f>渤海!F17</f>
        <v>4.8071000000000002</v>
      </c>
      <c r="H208" s="47">
        <f>渤海!G17</f>
        <v>199.611346</v>
      </c>
      <c r="I208" s="47">
        <f>渤海!H17</f>
        <v>68.482454000000004</v>
      </c>
      <c r="J208" s="47">
        <f>渤海!I17</f>
        <v>0</v>
      </c>
      <c r="K208" s="47">
        <f>渤海!J17</f>
        <v>0</v>
      </c>
      <c r="L208" s="47">
        <f>渤海!K17</f>
        <v>24.604451000000001</v>
      </c>
      <c r="M208" s="47">
        <f>渤海!L17</f>
        <v>19.882241</v>
      </c>
      <c r="N208" s="47">
        <f>渤海!M17</f>
        <v>0</v>
      </c>
      <c r="O208" s="47">
        <f t="shared" si="79"/>
        <v>320.275532</v>
      </c>
      <c r="P208" s="47">
        <f>渤海!AD17</f>
        <v>150.27000000000001</v>
      </c>
      <c r="Q208" s="47">
        <f>渤海!O17</f>
        <v>-42.42</v>
      </c>
      <c r="R208" s="55">
        <f t="shared" ref="R208:R213" si="82">O208*100/$O$213</f>
        <v>0.34517907311810597</v>
      </c>
      <c r="S208" s="142"/>
      <c r="T208" s="46" t="s">
        <v>100</v>
      </c>
      <c r="U208" s="47">
        <f>渤海!P17</f>
        <v>0</v>
      </c>
      <c r="V208" s="47">
        <f>渤海!Q17</f>
        <v>0</v>
      </c>
      <c r="W208" s="47">
        <f>渤海!R17</f>
        <v>0</v>
      </c>
      <c r="X208" s="47">
        <f>渤海!S17</f>
        <v>0</v>
      </c>
      <c r="Y208" s="47">
        <f>渤海!T17</f>
        <v>26.150231999999999</v>
      </c>
      <c r="Z208" s="47">
        <f>渤海!U17</f>
        <v>140.52176799999998</v>
      </c>
      <c r="AA208" s="47">
        <f>渤海!V17</f>
        <v>89.502895999999993</v>
      </c>
      <c r="AB208" s="47">
        <f>渤海!W17</f>
        <v>0</v>
      </c>
      <c r="AC208" s="47">
        <f>渤海!X17</f>
        <v>0</v>
      </c>
      <c r="AD208" s="47">
        <f>渤海!Y17</f>
        <v>0</v>
      </c>
      <c r="AE208" s="47">
        <f>渤海!Z17</f>
        <v>6.2978239999999994</v>
      </c>
      <c r="AF208" s="47">
        <f>渤海!AA17</f>
        <v>0</v>
      </c>
      <c r="AG208" s="40">
        <f>SUM(U208:AF208)</f>
        <v>262.47271999999998</v>
      </c>
      <c r="AH208" s="55">
        <f>AG208*100/O208</f>
        <v>81.952161116073015</v>
      </c>
      <c r="AI208" s="55">
        <f>AG208*100/$AG$213</f>
        <v>0.55523578471651902</v>
      </c>
    </row>
    <row r="209" spans="1:35" s="57" customFormat="1" ht="16.5" customHeight="1">
      <c r="A209" s="142"/>
      <c r="B209" s="61" t="s">
        <v>201</v>
      </c>
      <c r="C209" s="66">
        <f>长安责任!B17</f>
        <v>12.538285</v>
      </c>
      <c r="D209" s="66">
        <f>长安责任!C17</f>
        <v>0.34499999999999997</v>
      </c>
      <c r="E209" s="66">
        <f>长安责任!D17</f>
        <v>0</v>
      </c>
      <c r="F209" s="66">
        <f>长安责任!E17</f>
        <v>0</v>
      </c>
      <c r="G209" s="66">
        <f>长安责任!F17</f>
        <v>9.3925000000000001</v>
      </c>
      <c r="H209" s="66">
        <f>长安责任!G17</f>
        <v>219.34563799999998</v>
      </c>
      <c r="I209" s="66">
        <f>长安责任!H17</f>
        <v>63.982457999999994</v>
      </c>
      <c r="J209" s="66">
        <f>长安责任!I17</f>
        <v>0</v>
      </c>
      <c r="K209" s="66">
        <f>长安责任!J17</f>
        <v>0</v>
      </c>
      <c r="L209" s="66">
        <f>长安责任!K17</f>
        <v>11.790194999999999</v>
      </c>
      <c r="M209" s="66">
        <f>长安责任!L17</f>
        <v>17.849589000000002</v>
      </c>
      <c r="N209" s="66">
        <f>长安责任!M17</f>
        <v>0</v>
      </c>
      <c r="O209" s="66">
        <f>长安责任!N17</f>
        <v>335.24366499999996</v>
      </c>
      <c r="P209" s="66">
        <f>长安责任!AD17</f>
        <v>98.68</v>
      </c>
      <c r="Q209" s="66">
        <f>长安责任!O17</f>
        <v>28.298379257558345</v>
      </c>
      <c r="R209" s="67">
        <f t="shared" si="82"/>
        <v>0.36131107746756258</v>
      </c>
      <c r="S209" s="142"/>
      <c r="T209" s="61" t="s">
        <v>201</v>
      </c>
      <c r="U209" s="66">
        <f>长安责任!P17</f>
        <v>2.7000000000000002E-5</v>
      </c>
      <c r="V209" s="66">
        <f>长安责任!Q17</f>
        <v>9.0000000000000002E-6</v>
      </c>
      <c r="W209" s="66">
        <f>长安责任!R17</f>
        <v>0</v>
      </c>
      <c r="X209" s="66">
        <f>长安责任!S17</f>
        <v>0</v>
      </c>
      <c r="Y209" s="66">
        <f>长安责任!T17</f>
        <v>3.6000000000000001E-5</v>
      </c>
      <c r="Z209" s="66">
        <f>长安责任!U17</f>
        <v>73.988282999999996</v>
      </c>
      <c r="AA209" s="66">
        <f>长安责任!V17</f>
        <v>56.313067000000004</v>
      </c>
      <c r="AB209" s="66">
        <f>长安责任!W17</f>
        <v>0</v>
      </c>
      <c r="AC209" s="66">
        <f>长安责任!X17</f>
        <v>0</v>
      </c>
      <c r="AD209" s="66">
        <f>长安责任!Y17</f>
        <v>0.33707399999999998</v>
      </c>
      <c r="AE209" s="66">
        <f>长安责任!Z17</f>
        <v>5.1399040000000005</v>
      </c>
      <c r="AF209" s="66">
        <f>长安责任!AA17</f>
        <v>0</v>
      </c>
      <c r="AG209" s="63">
        <f>SUM(U209:AF209)</f>
        <v>135.7784</v>
      </c>
      <c r="AH209" s="66">
        <f>长安责任!AC17</f>
        <v>0.405014066410472</v>
      </c>
      <c r="AI209" s="67">
        <f>AG209*100/$AG$213</f>
        <v>0.28722614095496635</v>
      </c>
    </row>
    <row r="210" spans="1:35" s="57" customFormat="1" ht="15" customHeight="1">
      <c r="A210" s="142"/>
      <c r="B210" s="46" t="s">
        <v>203</v>
      </c>
      <c r="C210" s="47">
        <f>永诚!B17</f>
        <v>32.697108</v>
      </c>
      <c r="D210" s="47">
        <f>永诚!C17</f>
        <v>0.73199999999999998</v>
      </c>
      <c r="E210" s="47">
        <f>永诚!D17</f>
        <v>6.6066050000000001</v>
      </c>
      <c r="F210" s="47">
        <f>永诚!E17</f>
        <v>0</v>
      </c>
      <c r="G210" s="47">
        <f>永诚!F17</f>
        <v>14.763210000000001</v>
      </c>
      <c r="H210" s="47">
        <f>永诚!G17</f>
        <v>149.82320000000001</v>
      </c>
      <c r="I210" s="47">
        <f>永诚!H17</f>
        <v>54.726599999999998</v>
      </c>
      <c r="J210" s="47">
        <f>永诚!I17</f>
        <v>0</v>
      </c>
      <c r="K210" s="47">
        <f>永诚!J17</f>
        <v>0</v>
      </c>
      <c r="L210" s="47">
        <f>永诚!K17</f>
        <v>34.198695000000001</v>
      </c>
      <c r="M210" s="47">
        <f>永诚!L17</f>
        <v>0.51929999999999998</v>
      </c>
      <c r="N210" s="47">
        <f>永诚!M17</f>
        <v>9.1999999999999998E-2</v>
      </c>
      <c r="O210" s="47">
        <f>永诚!N17</f>
        <v>294.15871799999996</v>
      </c>
      <c r="P210" s="47">
        <f>永诚!AD17</f>
        <v>71.087500000000006</v>
      </c>
      <c r="Q210" s="47">
        <f>永诚!O17</f>
        <v>86.377278397077433</v>
      </c>
      <c r="R210" s="55">
        <f t="shared" si="82"/>
        <v>0.31703150407646602</v>
      </c>
      <c r="S210" s="142"/>
      <c r="T210" s="46" t="s">
        <v>203</v>
      </c>
      <c r="U210" s="47">
        <f>永诚!P17</f>
        <v>0.92397999999999991</v>
      </c>
      <c r="V210" s="47">
        <f>永诚!Q17</f>
        <v>0</v>
      </c>
      <c r="W210" s="47">
        <f>永诚!R17</f>
        <v>0</v>
      </c>
      <c r="X210" s="47">
        <f>永诚!S17</f>
        <v>0</v>
      </c>
      <c r="Y210" s="47">
        <f>永诚!T17</f>
        <v>1.305636</v>
      </c>
      <c r="Z210" s="47">
        <f>永诚!U17</f>
        <v>30.819426</v>
      </c>
      <c r="AA210" s="47">
        <f>永诚!V17</f>
        <v>13.65676</v>
      </c>
      <c r="AB210" s="47">
        <f>永诚!W17</f>
        <v>0</v>
      </c>
      <c r="AC210" s="47">
        <f>永诚!X17</f>
        <v>0</v>
      </c>
      <c r="AD210" s="47">
        <f>永诚!Y17</f>
        <v>0.25841500000000001</v>
      </c>
      <c r="AE210" s="47">
        <f>永诚!Z17</f>
        <v>0</v>
      </c>
      <c r="AF210" s="47">
        <f>永诚!AA17</f>
        <v>0</v>
      </c>
      <c r="AG210" s="47">
        <f>永诚!AB17</f>
        <v>46.964216999999998</v>
      </c>
      <c r="AH210" s="47">
        <f>永诚!AC17</f>
        <v>0.15965604323853494</v>
      </c>
      <c r="AI210" s="55">
        <f>AG210*100/$AG$213</f>
        <v>9.9348282288505577E-2</v>
      </c>
    </row>
    <row r="211" spans="1:35" s="57" customFormat="1" ht="16.5" customHeight="1">
      <c r="A211" s="142"/>
      <c r="B211" s="46" t="s">
        <v>197</v>
      </c>
      <c r="C211" s="47">
        <f>英大!B17</f>
        <v>493.7</v>
      </c>
      <c r="D211" s="47">
        <f>英大!C17</f>
        <v>0</v>
      </c>
      <c r="E211" s="47">
        <f>英大!D17</f>
        <v>0</v>
      </c>
      <c r="F211" s="47">
        <f>英大!E17</f>
        <v>0</v>
      </c>
      <c r="G211" s="47">
        <f>英大!F17</f>
        <v>212.5</v>
      </c>
      <c r="H211" s="47">
        <f>英大!G17</f>
        <v>476.7</v>
      </c>
      <c r="I211" s="47">
        <f>英大!H17</f>
        <v>136.19999999999999</v>
      </c>
      <c r="J211" s="47">
        <f>英大!I17</f>
        <v>0</v>
      </c>
      <c r="K211" s="47">
        <f>英大!J17</f>
        <v>0</v>
      </c>
      <c r="L211" s="47">
        <f>英大!K17</f>
        <v>6</v>
      </c>
      <c r="M211" s="47">
        <f>英大!L17</f>
        <v>0</v>
      </c>
      <c r="N211" s="47">
        <f>英大!M17</f>
        <v>0</v>
      </c>
      <c r="O211" s="47">
        <f>英大!N17</f>
        <v>1325.1000000000001</v>
      </c>
      <c r="P211" s="47">
        <f>英大!AD17</f>
        <v>98.03</v>
      </c>
      <c r="Q211" s="47">
        <f>英大!O17</f>
        <v>22.637667746413708</v>
      </c>
      <c r="R211" s="55">
        <f t="shared" si="82"/>
        <v>1.4281352900502005</v>
      </c>
      <c r="S211" s="142"/>
      <c r="T211" s="46" t="s">
        <v>197</v>
      </c>
      <c r="U211" s="47">
        <f>英大!P17</f>
        <v>251.013655</v>
      </c>
      <c r="V211" s="47">
        <f>英大!Q17</f>
        <v>0</v>
      </c>
      <c r="W211" s="47">
        <f>英大!R17</f>
        <v>0</v>
      </c>
      <c r="X211" s="47">
        <f>英大!S17</f>
        <v>0</v>
      </c>
      <c r="Y211" s="47">
        <f>英大!T17</f>
        <v>103.220945</v>
      </c>
      <c r="Z211" s="47">
        <f>英大!U17</f>
        <v>177.86753300000001</v>
      </c>
      <c r="AA211" s="47">
        <f>英大!V17</f>
        <v>77.823098000000002</v>
      </c>
      <c r="AB211" s="47">
        <f>英大!W17</f>
        <v>0</v>
      </c>
      <c r="AC211" s="47">
        <f>英大!X17</f>
        <v>0</v>
      </c>
      <c r="AD211" s="47">
        <f>英大!Y17</f>
        <v>0.40760000000000002</v>
      </c>
      <c r="AE211" s="47">
        <f>英大!Z17</f>
        <v>0</v>
      </c>
      <c r="AF211" s="47">
        <f>英大!AA17</f>
        <v>0</v>
      </c>
      <c r="AG211" s="40">
        <f>SUM(U211:AF211)</f>
        <v>610.33283099999994</v>
      </c>
      <c r="AH211" s="47">
        <f>英大!AC17</f>
        <v>0.46059378990264876</v>
      </c>
      <c r="AI211" s="55">
        <f>AG211*100/$AG$213</f>
        <v>1.2911003793405256</v>
      </c>
    </row>
    <row r="212" spans="1:35" s="57" customFormat="1" ht="18.75" customHeight="1">
      <c r="A212" s="142"/>
      <c r="B212" s="46" t="s">
        <v>178</v>
      </c>
      <c r="C212" s="47">
        <f>出口信用!B17</f>
        <v>0</v>
      </c>
      <c r="D212" s="47">
        <f>出口信用!C17</f>
        <v>0</v>
      </c>
      <c r="E212" s="47">
        <f>出口信用!D17</f>
        <v>0</v>
      </c>
      <c r="F212" s="47">
        <f>出口信用!E17</f>
        <v>0</v>
      </c>
      <c r="G212" s="47">
        <f>出口信用!F17</f>
        <v>0</v>
      </c>
      <c r="H212" s="47">
        <f>出口信用!G17</f>
        <v>0</v>
      </c>
      <c r="I212" s="47">
        <f>出口信用!H17</f>
        <v>0</v>
      </c>
      <c r="J212" s="47">
        <f>出口信用!I17</f>
        <v>0</v>
      </c>
      <c r="K212" s="47">
        <f>出口信用!J17</f>
        <v>51.3</v>
      </c>
      <c r="L212" s="47">
        <f>出口信用!K17</f>
        <v>0</v>
      </c>
      <c r="M212" s="47">
        <f>出口信用!L17</f>
        <v>0</v>
      </c>
      <c r="N212" s="47">
        <f>出口信用!M17</f>
        <v>0</v>
      </c>
      <c r="O212" s="47">
        <f t="shared" si="79"/>
        <v>51.3</v>
      </c>
      <c r="P212" s="47">
        <f>出口信用!AD17</f>
        <v>0</v>
      </c>
      <c r="Q212" s="47">
        <f>出口信用!O17</f>
        <v>-54.4</v>
      </c>
      <c r="R212" s="55">
        <f t="shared" si="82"/>
        <v>5.5288914330673372E-2</v>
      </c>
      <c r="S212" s="142"/>
      <c r="T212" s="46" t="s">
        <v>178</v>
      </c>
      <c r="U212" s="47">
        <f>出口信用!P17</f>
        <v>0</v>
      </c>
      <c r="V212" s="47">
        <f>出口信用!Q17</f>
        <v>0</v>
      </c>
      <c r="W212" s="47">
        <f>出口信用!R17</f>
        <v>0</v>
      </c>
      <c r="X212" s="47">
        <f>出口信用!S17</f>
        <v>0</v>
      </c>
      <c r="Y212" s="47">
        <f>出口信用!T17</f>
        <v>0</v>
      </c>
      <c r="Z212" s="47">
        <f>出口信用!U17</f>
        <v>0</v>
      </c>
      <c r="AA212" s="47">
        <f>出口信用!V17</f>
        <v>0</v>
      </c>
      <c r="AB212" s="47">
        <f>出口信用!W17</f>
        <v>0</v>
      </c>
      <c r="AC212" s="47">
        <f>出口信用!X17</f>
        <v>0</v>
      </c>
      <c r="AD212" s="47">
        <f>出口信用!Y17</f>
        <v>0</v>
      </c>
      <c r="AE212" s="47">
        <f>出口信用!Z17</f>
        <v>0</v>
      </c>
      <c r="AF212" s="47">
        <f>出口信用!AA17</f>
        <v>0</v>
      </c>
      <c r="AG212" s="40">
        <f>SUM(U212:AF212)</f>
        <v>0</v>
      </c>
      <c r="AH212" s="55">
        <f>AG212*100/O212</f>
        <v>0</v>
      </c>
      <c r="AI212" s="55">
        <f>AG212*100/$AG$213</f>
        <v>0</v>
      </c>
    </row>
    <row r="213" spans="1:35" s="59" customFormat="1" ht="18.75" customHeight="1">
      <c r="A213" s="142"/>
      <c r="B213" s="73" t="s">
        <v>36</v>
      </c>
      <c r="C213" s="68">
        <f>SUM(C198:C212)</f>
        <v>3662.2484097406427</v>
      </c>
      <c r="D213" s="68">
        <f t="shared" ref="D213:P213" si="83">SUM(D198:D212)</f>
        <v>424.51280500000013</v>
      </c>
      <c r="E213" s="68">
        <f t="shared" si="83"/>
        <v>115.055955</v>
      </c>
      <c r="F213" s="68">
        <f t="shared" si="83"/>
        <v>234.87454500000001</v>
      </c>
      <c r="G213" s="68">
        <f t="shared" si="83"/>
        <v>3653.1767819999995</v>
      </c>
      <c r="H213" s="68">
        <f t="shared" si="83"/>
        <v>48782.783709999989</v>
      </c>
      <c r="I213" s="68">
        <f t="shared" si="83"/>
        <v>20809.799406000006</v>
      </c>
      <c r="J213" s="68">
        <f t="shared" si="83"/>
        <v>9146.0280549999989</v>
      </c>
      <c r="K213" s="68">
        <f t="shared" si="83"/>
        <v>52.773738999999999</v>
      </c>
      <c r="L213" s="68">
        <f t="shared" si="83"/>
        <v>2213.0996359999999</v>
      </c>
      <c r="M213" s="68">
        <f t="shared" si="83"/>
        <v>3690.8820359999995</v>
      </c>
      <c r="N213" s="68">
        <f t="shared" si="83"/>
        <v>9.1999999999999998E-2</v>
      </c>
      <c r="O213" s="68">
        <f>SUM(O198:O212)</f>
        <v>92785.327078740651</v>
      </c>
      <c r="P213" s="68">
        <f t="shared" si="83"/>
        <v>26528.164443000001</v>
      </c>
      <c r="Q213" s="69">
        <v>13.257642898829832</v>
      </c>
      <c r="R213" s="70">
        <f t="shared" si="82"/>
        <v>100</v>
      </c>
      <c r="S213" s="142"/>
      <c r="T213" s="73" t="s">
        <v>36</v>
      </c>
      <c r="U213" s="68">
        <f t="shared" ref="U213:AF213" si="84">SUM(U198:U212)</f>
        <v>2257.5032543400002</v>
      </c>
      <c r="V213" s="68">
        <f t="shared" si="84"/>
        <v>20.841328000000001</v>
      </c>
      <c r="W213" s="68">
        <f t="shared" si="84"/>
        <v>468.34774111199999</v>
      </c>
      <c r="X213" s="68">
        <f t="shared" si="84"/>
        <v>12.493317999999999</v>
      </c>
      <c r="Y213" s="68">
        <f t="shared" si="84"/>
        <v>947.55865800000004</v>
      </c>
      <c r="Z213" s="68">
        <f t="shared" si="84"/>
        <v>21007.529045999996</v>
      </c>
      <c r="AA213" s="68">
        <f t="shared" si="84"/>
        <v>15175.096914</v>
      </c>
      <c r="AB213" s="68">
        <f t="shared" si="84"/>
        <v>3101.0033090000002</v>
      </c>
      <c r="AC213" s="68">
        <f t="shared" si="84"/>
        <v>5.1219999999999998E-3</v>
      </c>
      <c r="AD213" s="68">
        <f t="shared" si="84"/>
        <v>1071.5787360000002</v>
      </c>
      <c r="AE213" s="68">
        <f t="shared" si="84"/>
        <v>3208.9345574022004</v>
      </c>
      <c r="AF213" s="68">
        <f t="shared" si="84"/>
        <v>1.4069609999999999</v>
      </c>
      <c r="AG213" s="68">
        <f>SUM(AG198:AG212)</f>
        <v>47272.298944854207</v>
      </c>
      <c r="AH213" s="70">
        <f t="shared" si="78"/>
        <v>50.948032876725641</v>
      </c>
      <c r="AI213" s="70">
        <f t="shared" si="81"/>
        <v>100</v>
      </c>
    </row>
    <row r="214" spans="1:35" s="57" customFormat="1" ht="20.25" customHeight="1">
      <c r="A214" s="142" t="s">
        <v>80</v>
      </c>
      <c r="B214" s="46" t="s">
        <v>55</v>
      </c>
      <c r="C214" s="47">
        <f>人保!B18</f>
        <v>1005.8</v>
      </c>
      <c r="D214" s="47">
        <f>人保!C18</f>
        <v>1630.8</v>
      </c>
      <c r="E214" s="47">
        <f>人保!D18</f>
        <v>138.80000000000001</v>
      </c>
      <c r="F214" s="47">
        <f>人保!E18</f>
        <v>77.5</v>
      </c>
      <c r="G214" s="47">
        <f>人保!F18</f>
        <v>2179.6</v>
      </c>
      <c r="H214" s="47">
        <f>人保!G18</f>
        <v>18290</v>
      </c>
      <c r="I214" s="47">
        <f>人保!H18</f>
        <v>8119.7</v>
      </c>
      <c r="J214" s="47">
        <f>人保!I18</f>
        <v>7948.2</v>
      </c>
      <c r="K214" s="47">
        <f>人保!J18</f>
        <v>0.8</v>
      </c>
      <c r="L214" s="47">
        <f>人保!K18</f>
        <v>647.79999999999995</v>
      </c>
      <c r="M214" s="47">
        <f>人保!L18</f>
        <v>5422.5</v>
      </c>
      <c r="N214" s="47">
        <f>人保!M18</f>
        <v>0</v>
      </c>
      <c r="O214" s="47">
        <f>SUM(C214:N214)</f>
        <v>45461.500000000007</v>
      </c>
      <c r="P214" s="47">
        <f>人保!AD18</f>
        <v>8404.6</v>
      </c>
      <c r="Q214" s="55">
        <f>人保!O18</f>
        <v>22.35</v>
      </c>
      <c r="R214" s="55">
        <f>O214*100/$O$229</f>
        <v>39.800089117927683</v>
      </c>
      <c r="S214" s="142" t="s">
        <v>80</v>
      </c>
      <c r="T214" s="46" t="s">
        <v>55</v>
      </c>
      <c r="U214" s="47">
        <f>人保!P18</f>
        <v>398.6</v>
      </c>
      <c r="V214" s="47">
        <f>人保!Q18</f>
        <v>518.6</v>
      </c>
      <c r="W214" s="47">
        <f>人保!R18</f>
        <v>2.5</v>
      </c>
      <c r="X214" s="47">
        <f>人保!S18</f>
        <v>25.6</v>
      </c>
      <c r="Y214" s="47">
        <f>人保!T18</f>
        <v>443.1</v>
      </c>
      <c r="Z214" s="47">
        <f>人保!U18</f>
        <v>5967.3</v>
      </c>
      <c r="AA214" s="47">
        <f>人保!V18</f>
        <v>4658.2</v>
      </c>
      <c r="AB214" s="47">
        <f>人保!W18</f>
        <v>2824.6</v>
      </c>
      <c r="AC214" s="47">
        <f>人保!X18</f>
        <v>6.2</v>
      </c>
      <c r="AD214" s="47">
        <f>人保!Y18</f>
        <v>54.8</v>
      </c>
      <c r="AE214" s="47">
        <f>人保!Z18</f>
        <v>1768.9</v>
      </c>
      <c r="AF214" s="47">
        <f>人保!AA18</f>
        <v>0</v>
      </c>
      <c r="AG214" s="40">
        <f t="shared" si="67"/>
        <v>16668.400000000001</v>
      </c>
      <c r="AH214" s="55">
        <f t="shared" ref="AH214:AH241" si="85">AG214*100/O214</f>
        <v>36.664870274847949</v>
      </c>
      <c r="AI214" s="55">
        <f>AG214*100/$AG$229</f>
        <v>35.233643169171479</v>
      </c>
    </row>
    <row r="215" spans="1:35" s="57" customFormat="1" ht="20.25" customHeight="1">
      <c r="A215" s="142"/>
      <c r="B215" s="46" t="s">
        <v>56</v>
      </c>
      <c r="C215" s="52">
        <f>平安!B18</f>
        <v>270.35262999999998</v>
      </c>
      <c r="D215" s="52">
        <f>平安!C18</f>
        <v>140.69395600000001</v>
      </c>
      <c r="E215" s="52">
        <f>平安!D18</f>
        <v>0.5</v>
      </c>
      <c r="F215" s="52">
        <f>平安!E18</f>
        <v>20</v>
      </c>
      <c r="G215" s="52">
        <f>平安!F18</f>
        <v>409.03026199999999</v>
      </c>
      <c r="H215" s="52">
        <f>平安!G18</f>
        <v>9740.4508700000006</v>
      </c>
      <c r="I215" s="52">
        <f>平安!H18</f>
        <v>2998.3538979999998</v>
      </c>
      <c r="J215" s="52">
        <f>平安!I18</f>
        <v>0.108</v>
      </c>
      <c r="K215" s="52">
        <f>平安!J18</f>
        <v>9.7011350000000007</v>
      </c>
      <c r="L215" s="52">
        <f>平安!K18</f>
        <v>242.563444</v>
      </c>
      <c r="M215" s="52">
        <f>平安!L18</f>
        <v>7.4510969999999999</v>
      </c>
      <c r="N215" s="52">
        <f>平安!M18</f>
        <v>0</v>
      </c>
      <c r="O215" s="47">
        <f t="shared" ref="O215:O228" si="86">SUM(C215:N215)</f>
        <v>13839.205291999999</v>
      </c>
      <c r="P215" s="47">
        <f>平安!AD18</f>
        <v>4912.2090070000004</v>
      </c>
      <c r="Q215" s="53">
        <f>平安!O18</f>
        <v>15.118132673310347</v>
      </c>
      <c r="R215" s="55">
        <f t="shared" ref="R215:R229" si="87">O215*100/$O$229</f>
        <v>12.115781572163176</v>
      </c>
      <c r="S215" s="142"/>
      <c r="T215" s="46" t="s">
        <v>56</v>
      </c>
      <c r="U215" s="52">
        <f>平安!P18</f>
        <v>29.523383000000003</v>
      </c>
      <c r="V215" s="52">
        <f>平安!Q18</f>
        <v>18.930679000000001</v>
      </c>
      <c r="W215" s="52">
        <f>平安!R18</f>
        <v>39.761965000000004</v>
      </c>
      <c r="X215" s="52">
        <f>平安!S18</f>
        <v>8.8695999999999997E-2</v>
      </c>
      <c r="Y215" s="52">
        <f>平安!T18</f>
        <v>137.361501</v>
      </c>
      <c r="Z215" s="52">
        <f>平安!U18</f>
        <v>4059.4775889999992</v>
      </c>
      <c r="AA215" s="52">
        <f>平安!V18</f>
        <v>2078.1399620000002</v>
      </c>
      <c r="AB215" s="52">
        <f>平安!W18</f>
        <v>9.895000000000001E-3</v>
      </c>
      <c r="AC215" s="52">
        <f>平安!X18</f>
        <v>0</v>
      </c>
      <c r="AD215" s="52">
        <f>平安!Y18</f>
        <v>85.656897999999998</v>
      </c>
      <c r="AE215" s="52">
        <f>平安!Z18</f>
        <v>0.79882299999999995</v>
      </c>
      <c r="AF215" s="52">
        <f>平安!AA18</f>
        <v>3.159662</v>
      </c>
      <c r="AG215" s="40">
        <f t="shared" si="67"/>
        <v>6452.9090529999994</v>
      </c>
      <c r="AH215" s="55">
        <f t="shared" si="85"/>
        <v>46.627742828052561</v>
      </c>
      <c r="AI215" s="55">
        <f t="shared" ref="AI215:AI229" si="88">AG215*100/$AG$229</f>
        <v>13.640151122874315</v>
      </c>
    </row>
    <row r="216" spans="1:35" s="57" customFormat="1" ht="18.75" customHeight="1">
      <c r="A216" s="142"/>
      <c r="B216" s="61" t="s">
        <v>57</v>
      </c>
      <c r="C216" s="62">
        <f>太平洋!B18</f>
        <v>144.16600200000002</v>
      </c>
      <c r="D216" s="62">
        <f>太平洋!C18</f>
        <v>25.735389000000005</v>
      </c>
      <c r="E216" s="62">
        <f>太平洋!D18</f>
        <v>256.22418849999997</v>
      </c>
      <c r="F216" s="62">
        <f>太平洋!E18</f>
        <v>3.3881919999999996</v>
      </c>
      <c r="G216" s="62">
        <f>太平洋!F18</f>
        <v>680.32904299999973</v>
      </c>
      <c r="H216" s="62">
        <f>太平洋!G18</f>
        <v>4505.4128199999986</v>
      </c>
      <c r="I216" s="62">
        <f>太平洋!H18</f>
        <v>1677.464743</v>
      </c>
      <c r="J216" s="62">
        <f>太平洋!I18</f>
        <v>697.99100700000008</v>
      </c>
      <c r="K216" s="62">
        <f>太平洋!J18</f>
        <v>7</v>
      </c>
      <c r="L216" s="62">
        <f>太平洋!K18</f>
        <v>405.93727100000024</v>
      </c>
      <c r="M216" s="62">
        <f>太平洋!L18</f>
        <v>360.76142499999997</v>
      </c>
      <c r="N216" s="62">
        <f>太平洋!M18</f>
        <v>0</v>
      </c>
      <c r="O216" s="66">
        <f t="shared" si="86"/>
        <v>8764.4100804999998</v>
      </c>
      <c r="P216" s="66">
        <f>太平洋!AD18</f>
        <v>2383.2068530000001</v>
      </c>
      <c r="Q216" s="65">
        <f>太平洋!O18</f>
        <v>8.5190061906467385</v>
      </c>
      <c r="R216" s="67">
        <f t="shared" si="87"/>
        <v>7.6729606869540961</v>
      </c>
      <c r="S216" s="142"/>
      <c r="T216" s="61" t="s">
        <v>57</v>
      </c>
      <c r="U216" s="62">
        <f>太平洋!P18</f>
        <v>345.16195785160556</v>
      </c>
      <c r="V216" s="62">
        <f>太平洋!Q18</f>
        <v>0.32429999999999998</v>
      </c>
      <c r="W216" s="62">
        <f>太平洋!R18</f>
        <v>111.34746760420001</v>
      </c>
      <c r="X216" s="62">
        <f>太平洋!S18</f>
        <v>0</v>
      </c>
      <c r="Y216" s="62">
        <f>太平洋!T18</f>
        <v>189.139084</v>
      </c>
      <c r="Z216" s="62">
        <f>太平洋!U18</f>
        <v>1864.1968179999997</v>
      </c>
      <c r="AA216" s="62">
        <f>太平洋!V18</f>
        <v>1099.3165739999999</v>
      </c>
      <c r="AB216" s="62">
        <f>太平洋!W18</f>
        <v>157.13035599999998</v>
      </c>
      <c r="AC216" s="62">
        <f>太平洋!X18</f>
        <v>0</v>
      </c>
      <c r="AD216" s="62">
        <f>太平洋!Y18</f>
        <v>114.96</v>
      </c>
      <c r="AE216" s="62">
        <f>太平洋!Z18</f>
        <v>194.37447499999999</v>
      </c>
      <c r="AF216" s="62">
        <f>太平洋!AA18</f>
        <v>0</v>
      </c>
      <c r="AG216" s="63">
        <f t="shared" si="67"/>
        <v>4075.9510324558055</v>
      </c>
      <c r="AH216" s="67">
        <f t="shared" si="85"/>
        <v>46.505708827162472</v>
      </c>
      <c r="AI216" s="67">
        <f t="shared" si="88"/>
        <v>8.6157402181711458</v>
      </c>
    </row>
    <row r="217" spans="1:35" s="57" customFormat="1" ht="18.75" customHeight="1">
      <c r="A217" s="142"/>
      <c r="B217" s="46" t="s">
        <v>59</v>
      </c>
      <c r="C217" s="47">
        <f>天安!B18</f>
        <v>9.8685380000000009</v>
      </c>
      <c r="D217" s="47">
        <f>天安!C18</f>
        <v>287.30734799999999</v>
      </c>
      <c r="E217" s="47">
        <f>天安!D18</f>
        <v>0</v>
      </c>
      <c r="F217" s="47">
        <f>天安!E18</f>
        <v>0.06</v>
      </c>
      <c r="G217" s="47">
        <f>天安!F18</f>
        <v>101.70508000000001</v>
      </c>
      <c r="H217" s="47">
        <f>天安!G18</f>
        <v>1466.9105240000001</v>
      </c>
      <c r="I217" s="47">
        <f>天安!H18</f>
        <v>1108.1042159999997</v>
      </c>
      <c r="J217" s="47">
        <f>天安!I18</f>
        <v>0</v>
      </c>
      <c r="K217" s="47">
        <f>天安!J18</f>
        <v>0</v>
      </c>
      <c r="L217" s="47">
        <f>天安!K18</f>
        <v>94.781925000000001</v>
      </c>
      <c r="M217" s="47">
        <f>天安!L18</f>
        <v>0</v>
      </c>
      <c r="N217" s="47">
        <f>天安!M18</f>
        <v>0</v>
      </c>
      <c r="O217" s="47">
        <f t="shared" si="86"/>
        <v>3068.737631</v>
      </c>
      <c r="P217" s="47">
        <f>天安!AD18</f>
        <v>413.25153299999999</v>
      </c>
      <c r="Q217" s="55">
        <f>天安!O18</f>
        <v>19.845043637389686</v>
      </c>
      <c r="R217" s="55">
        <f t="shared" si="87"/>
        <v>2.6865816392626343</v>
      </c>
      <c r="S217" s="142"/>
      <c r="T217" s="46" t="s">
        <v>59</v>
      </c>
      <c r="U217" s="47">
        <f>天安!P18</f>
        <v>0.70674999999999999</v>
      </c>
      <c r="V217" s="47">
        <f>天安!Q18</f>
        <v>0.14000000000000001</v>
      </c>
      <c r="W217" s="47">
        <f>天安!R18</f>
        <v>0</v>
      </c>
      <c r="X217" s="47">
        <f>天安!S18</f>
        <v>0</v>
      </c>
      <c r="Y217" s="47">
        <f>天安!T18</f>
        <v>0.108261</v>
      </c>
      <c r="Z217" s="47">
        <f>天安!U18</f>
        <v>625.45773499999996</v>
      </c>
      <c r="AA217" s="47">
        <f>天安!V18</f>
        <v>746.56965199999991</v>
      </c>
      <c r="AB217" s="47">
        <f>天安!W18</f>
        <v>0</v>
      </c>
      <c r="AC217" s="47">
        <f>天安!X18</f>
        <v>0</v>
      </c>
      <c r="AD217" s="47">
        <f>天安!Y18</f>
        <v>3.1758139999999999</v>
      </c>
      <c r="AE217" s="47">
        <f>天安!Z18</f>
        <v>0</v>
      </c>
      <c r="AF217" s="47">
        <f>天安!AA18</f>
        <v>0</v>
      </c>
      <c r="AG217" s="40">
        <f t="shared" si="67"/>
        <v>1376.1582119999998</v>
      </c>
      <c r="AH217" s="55">
        <f t="shared" si="85"/>
        <v>44.844440205582366</v>
      </c>
      <c r="AI217" s="55">
        <f t="shared" si="88"/>
        <v>2.9089215153183883</v>
      </c>
    </row>
    <row r="218" spans="1:35" s="57" customFormat="1" ht="20.25" customHeight="1">
      <c r="A218" s="142"/>
      <c r="B218" s="46" t="s">
        <v>90</v>
      </c>
      <c r="C218" s="47">
        <f>太平!B18</f>
        <v>19.342500000000001</v>
      </c>
      <c r="D218" s="47">
        <f>太平!C18</f>
        <v>155.54733999999999</v>
      </c>
      <c r="E218" s="47">
        <f>太平!D18</f>
        <v>0</v>
      </c>
      <c r="F218" s="47">
        <f>太平!E18</f>
        <v>0</v>
      </c>
      <c r="G218" s="47">
        <f>太平!F18</f>
        <v>0.52080000000000004</v>
      </c>
      <c r="H218" s="47">
        <f>太平!G18</f>
        <v>139.04673099999999</v>
      </c>
      <c r="I218" s="47">
        <f>太平!H18</f>
        <v>145.16636199999999</v>
      </c>
      <c r="J218" s="47">
        <f>太平!I18</f>
        <v>0</v>
      </c>
      <c r="K218" s="47">
        <f>太平!J18</f>
        <v>0</v>
      </c>
      <c r="L218" s="47">
        <f>太平!K18</f>
        <v>2.4266999999999999</v>
      </c>
      <c r="M218" s="47">
        <f>太平!L18</f>
        <v>0</v>
      </c>
      <c r="N218" s="47">
        <f>太平!M18</f>
        <v>0</v>
      </c>
      <c r="O218" s="47">
        <f t="shared" si="86"/>
        <v>462.05043299999994</v>
      </c>
      <c r="P218" s="47">
        <f>太平!AD18</f>
        <v>82.847369999999998</v>
      </c>
      <c r="Q218" s="55">
        <f>太平!O18</f>
        <v>-56.201898617904973</v>
      </c>
      <c r="R218" s="55">
        <f t="shared" si="87"/>
        <v>0.40451037494092956</v>
      </c>
      <c r="S218" s="142"/>
      <c r="T218" s="46" t="s">
        <v>91</v>
      </c>
      <c r="U218" s="47">
        <f>太平!P18</f>
        <v>0</v>
      </c>
      <c r="V218" s="47">
        <f>太平!Q18</f>
        <v>0</v>
      </c>
      <c r="W218" s="47">
        <f>太平!R18</f>
        <v>0</v>
      </c>
      <c r="X218" s="47">
        <f>太平!S18</f>
        <v>0</v>
      </c>
      <c r="Y218" s="47">
        <f>太平!T18</f>
        <v>0</v>
      </c>
      <c r="Z218" s="47">
        <f>太平!U18</f>
        <v>37.350665999999997</v>
      </c>
      <c r="AA218" s="47">
        <f>太平!V18</f>
        <v>90.308307999999997</v>
      </c>
      <c r="AB218" s="47">
        <f>太平!W18</f>
        <v>0</v>
      </c>
      <c r="AC218" s="47">
        <f>太平!X18</f>
        <v>0</v>
      </c>
      <c r="AD218" s="47">
        <f>太平!Y18</f>
        <v>3.941198</v>
      </c>
      <c r="AE218" s="47">
        <f>太平!Z18</f>
        <v>1.486218</v>
      </c>
      <c r="AF218" s="47">
        <f>太平!AA18</f>
        <v>0</v>
      </c>
      <c r="AG218" s="40">
        <f t="shared" si="67"/>
        <v>133.08638999999999</v>
      </c>
      <c r="AH218" s="55">
        <f>AG218*100/O218</f>
        <v>28.803433671925596</v>
      </c>
      <c r="AI218" s="55">
        <f>AG218*100/$AG$229</f>
        <v>0.28131784550005945</v>
      </c>
    </row>
    <row r="219" spans="1:35" s="57" customFormat="1" ht="18.75" customHeight="1">
      <c r="A219" s="142"/>
      <c r="B219" s="61" t="s">
        <v>61</v>
      </c>
      <c r="C219" s="66">
        <f>大地!B18</f>
        <v>30.367383000000004</v>
      </c>
      <c r="D219" s="66">
        <f>大地!C18</f>
        <v>34.911366999999998</v>
      </c>
      <c r="E219" s="66">
        <f>大地!D18</f>
        <v>0</v>
      </c>
      <c r="F219" s="66">
        <f>大地!E18</f>
        <v>1.5769249999999999</v>
      </c>
      <c r="G219" s="66">
        <f>大地!F18</f>
        <v>137.33110300000001</v>
      </c>
      <c r="H219" s="66">
        <f>大地!G18</f>
        <v>1941.9855319999999</v>
      </c>
      <c r="I219" s="66">
        <f>大地!H18</f>
        <v>665.88406299999997</v>
      </c>
      <c r="J219" s="66">
        <f>大地!I18</f>
        <v>0</v>
      </c>
      <c r="K219" s="66">
        <f>大地!J18</f>
        <v>0</v>
      </c>
      <c r="L219" s="66">
        <f>大地!K18</f>
        <v>233.31582400000002</v>
      </c>
      <c r="M219" s="66">
        <f>大地!L18</f>
        <v>0.03</v>
      </c>
      <c r="N219" s="66">
        <f>大地!M18</f>
        <v>0</v>
      </c>
      <c r="O219" s="66">
        <f t="shared" si="86"/>
        <v>3045.4021969999999</v>
      </c>
      <c r="P219" s="66">
        <f>大地!AD18</f>
        <v>1401.326397</v>
      </c>
      <c r="Q219" s="67">
        <f>大地!O18</f>
        <v>7.7753041309552078</v>
      </c>
      <c r="R219" s="67">
        <f t="shared" si="87"/>
        <v>2.6661522132031004</v>
      </c>
      <c r="S219" s="142"/>
      <c r="T219" s="61" t="s">
        <v>61</v>
      </c>
      <c r="U219" s="66">
        <f>大地!P18</f>
        <v>0</v>
      </c>
      <c r="V219" s="66">
        <f>大地!Q18</f>
        <v>0</v>
      </c>
      <c r="W219" s="66">
        <f>大地!R18</f>
        <v>10.624209</v>
      </c>
      <c r="X219" s="66">
        <f>大地!S18</f>
        <v>0</v>
      </c>
      <c r="Y219" s="66">
        <f>大地!T18</f>
        <v>28.622508000000003</v>
      </c>
      <c r="Z219" s="66">
        <f>大地!U18</f>
        <v>747.86344400000007</v>
      </c>
      <c r="AA219" s="66">
        <f>大地!V18</f>
        <v>505.19825900000001</v>
      </c>
      <c r="AB219" s="66">
        <f>大地!W18</f>
        <v>0</v>
      </c>
      <c r="AC219" s="66">
        <f>大地!X18</f>
        <v>0</v>
      </c>
      <c r="AD219" s="66">
        <f>大地!Y18</f>
        <v>115.46065300000001</v>
      </c>
      <c r="AE219" s="66">
        <f>大地!Z18</f>
        <v>0</v>
      </c>
      <c r="AF219" s="66">
        <f>大地!AA18</f>
        <v>0</v>
      </c>
      <c r="AG219" s="63">
        <f t="shared" si="67"/>
        <v>1407.7690730000002</v>
      </c>
      <c r="AH219" s="67">
        <f t="shared" si="85"/>
        <v>46.226047724887756</v>
      </c>
      <c r="AI219" s="67">
        <f t="shared" si="88"/>
        <v>2.9757405139471884</v>
      </c>
    </row>
    <row r="220" spans="1:35" s="57" customFormat="1" ht="20.25" customHeight="1">
      <c r="A220" s="142"/>
      <c r="B220" s="46" t="s">
        <v>182</v>
      </c>
      <c r="C220" s="47">
        <f>中华联合!B18</f>
        <v>149.90327199999999</v>
      </c>
      <c r="D220" s="47">
        <f>中华联合!C18</f>
        <v>1633.5253789999999</v>
      </c>
      <c r="E220" s="47">
        <f>中华联合!D18</f>
        <v>2.445856</v>
      </c>
      <c r="F220" s="47">
        <f>中华联合!E18</f>
        <v>0.80002600000000001</v>
      </c>
      <c r="G220" s="47">
        <f>中华联合!F18</f>
        <v>824.84507999999994</v>
      </c>
      <c r="H220" s="47">
        <f>中华联合!G18</f>
        <v>9737.0448570000008</v>
      </c>
      <c r="I220" s="47">
        <f>中华联合!H18</f>
        <v>4830.0366169999998</v>
      </c>
      <c r="J220" s="47">
        <f>中华联合!I18</f>
        <v>5424.2170240000005</v>
      </c>
      <c r="K220" s="47">
        <f>中华联合!J18</f>
        <v>0</v>
      </c>
      <c r="L220" s="47">
        <f>中华联合!K18</f>
        <v>719.32152499999995</v>
      </c>
      <c r="M220" s="47">
        <f>中华联合!L18</f>
        <v>2079.3492120000001</v>
      </c>
      <c r="N220" s="47">
        <f>中华联合!M18</f>
        <v>0</v>
      </c>
      <c r="O220" s="47">
        <f t="shared" si="86"/>
        <v>25401.488848000005</v>
      </c>
      <c r="P220" s="47">
        <f>中华联合!AD18</f>
        <v>4186.2805130000006</v>
      </c>
      <c r="Q220" s="55">
        <f>中华联合!O18</f>
        <v>15.639845218297987</v>
      </c>
      <c r="R220" s="55">
        <f t="shared" si="87"/>
        <v>22.238190994103718</v>
      </c>
      <c r="S220" s="142"/>
      <c r="T220" s="46" t="s">
        <v>182</v>
      </c>
      <c r="U220" s="47">
        <f>中华联合!P18</f>
        <v>32.735774999999997</v>
      </c>
      <c r="V220" s="47">
        <f>中华联合!Q18</f>
        <v>681.2799</v>
      </c>
      <c r="W220" s="47">
        <f>中华联合!R18</f>
        <v>0</v>
      </c>
      <c r="X220" s="47">
        <f>中华联合!S18</f>
        <v>0.99</v>
      </c>
      <c r="Y220" s="47">
        <f>中华联合!T18</f>
        <v>891.12271999999996</v>
      </c>
      <c r="Z220" s="47">
        <f>中华联合!U18</f>
        <v>3521.2292079999997</v>
      </c>
      <c r="AA220" s="47">
        <f>中华联合!V18</f>
        <v>2733.0225140000002</v>
      </c>
      <c r="AB220" s="47">
        <f>中华联合!W18</f>
        <v>2359.6935340000005</v>
      </c>
      <c r="AC220" s="47">
        <f>中华联合!X18</f>
        <v>0</v>
      </c>
      <c r="AD220" s="47">
        <f>中华联合!Y18</f>
        <v>223.32419300000001</v>
      </c>
      <c r="AE220" s="47">
        <f>中华联合!Z18</f>
        <v>1326.148764</v>
      </c>
      <c r="AF220" s="47">
        <f>中华联合!AA18</f>
        <v>0</v>
      </c>
      <c r="AG220" s="40">
        <f t="shared" si="67"/>
        <v>11769.546608000001</v>
      </c>
      <c r="AH220" s="55">
        <f t="shared" si="85"/>
        <v>46.334081747836912</v>
      </c>
      <c r="AI220" s="55">
        <f t="shared" si="88"/>
        <v>24.878452967843614</v>
      </c>
    </row>
    <row r="221" spans="1:35" s="57" customFormat="1" ht="20.25" customHeight="1">
      <c r="A221" s="142"/>
      <c r="B221" s="46" t="s">
        <v>64</v>
      </c>
      <c r="C221" s="47">
        <f>阳光!B18</f>
        <v>28.383438000000002</v>
      </c>
      <c r="D221" s="47">
        <f>阳光!C18</f>
        <v>41.171768999999998</v>
      </c>
      <c r="E221" s="47">
        <f>阳光!D18</f>
        <v>3</v>
      </c>
      <c r="F221" s="47">
        <f>阳光!E18</f>
        <v>0.435</v>
      </c>
      <c r="G221" s="47">
        <f>阳光!F18</f>
        <v>184.17287999999999</v>
      </c>
      <c r="H221" s="47">
        <f>阳光!G18</f>
        <v>1473.4563469999998</v>
      </c>
      <c r="I221" s="47">
        <f>阳光!H18</f>
        <v>498.17984900000005</v>
      </c>
      <c r="J221" s="47">
        <f>阳光!I18</f>
        <v>0</v>
      </c>
      <c r="K221" s="47">
        <f>阳光!J18</f>
        <v>0</v>
      </c>
      <c r="L221" s="47">
        <f>阳光!K18</f>
        <v>76.923383000000001</v>
      </c>
      <c r="M221" s="47">
        <f>阳光!L18</f>
        <v>0</v>
      </c>
      <c r="N221" s="47">
        <f>阳光!M18</f>
        <v>0</v>
      </c>
      <c r="O221" s="47">
        <f t="shared" si="86"/>
        <v>2305.7226659999997</v>
      </c>
      <c r="P221" s="47">
        <f>阳光!AD18</f>
        <v>1141.0217059999998</v>
      </c>
      <c r="Q221" s="55">
        <f>阳光!O18</f>
        <v>14.596009487295289</v>
      </c>
      <c r="R221" s="55">
        <f t="shared" si="87"/>
        <v>2.0185864432107556</v>
      </c>
      <c r="S221" s="142"/>
      <c r="T221" s="46" t="s">
        <v>64</v>
      </c>
      <c r="U221" s="47">
        <f>阳光!P18</f>
        <v>0</v>
      </c>
      <c r="V221" s="47">
        <f>阳光!Q18</f>
        <v>14.2057</v>
      </c>
      <c r="W221" s="47">
        <f>阳光!R18</f>
        <v>135.18927500000001</v>
      </c>
      <c r="X221" s="47">
        <f>阳光!S18</f>
        <v>0</v>
      </c>
      <c r="Y221" s="47">
        <f>阳光!T18</f>
        <v>27.966463000000001</v>
      </c>
      <c r="Z221" s="47">
        <f>阳光!U18</f>
        <v>632.23533499999996</v>
      </c>
      <c r="AA221" s="47">
        <f>阳光!V18</f>
        <v>392.85075399999999</v>
      </c>
      <c r="AB221" s="47">
        <f>阳光!W18</f>
        <v>0</v>
      </c>
      <c r="AC221" s="47">
        <f>阳光!X18</f>
        <v>0</v>
      </c>
      <c r="AD221" s="47">
        <f>阳光!Y18</f>
        <v>21.852003</v>
      </c>
      <c r="AE221" s="47">
        <f>阳光!Z18</f>
        <v>0</v>
      </c>
      <c r="AF221" s="47">
        <f>阳光!AA18</f>
        <v>0</v>
      </c>
      <c r="AG221" s="40">
        <f t="shared" si="67"/>
        <v>1224.29953</v>
      </c>
      <c r="AH221" s="55">
        <f t="shared" si="85"/>
        <v>53.098299637394469</v>
      </c>
      <c r="AI221" s="55">
        <f t="shared" si="88"/>
        <v>2.5879228223587356</v>
      </c>
    </row>
    <row r="222" spans="1:35" s="57" customFormat="1" ht="18.75" customHeight="1">
      <c r="A222" s="142"/>
      <c r="B222" s="61" t="s">
        <v>63</v>
      </c>
      <c r="C222" s="66">
        <f>安邦!B18</f>
        <v>4.5751999999999997</v>
      </c>
      <c r="D222" s="66">
        <f>安邦!C18</f>
        <v>0</v>
      </c>
      <c r="E222" s="66">
        <f>安邦!D18</f>
        <v>0</v>
      </c>
      <c r="F222" s="66">
        <f>安邦!E18</f>
        <v>0</v>
      </c>
      <c r="G222" s="66">
        <f>安邦!F18</f>
        <v>0.40539999999999998</v>
      </c>
      <c r="H222" s="66">
        <f>安邦!G18</f>
        <v>96.608349000000004</v>
      </c>
      <c r="I222" s="66">
        <f>安邦!H18</f>
        <v>32.567599999999999</v>
      </c>
      <c r="J222" s="66">
        <f>安邦!I18</f>
        <v>0</v>
      </c>
      <c r="K222" s="66">
        <f>安邦!J18</f>
        <v>0</v>
      </c>
      <c r="L222" s="66">
        <f>安邦!K18</f>
        <v>0</v>
      </c>
      <c r="M222" s="66">
        <f>安邦!L18</f>
        <v>0</v>
      </c>
      <c r="N222" s="66">
        <f>安邦!M18</f>
        <v>0</v>
      </c>
      <c r="O222" s="66">
        <f t="shared" si="86"/>
        <v>134.15654899999998</v>
      </c>
      <c r="P222" s="66">
        <f>安邦!AD18</f>
        <v>8.802503999999999</v>
      </c>
      <c r="Q222" s="67">
        <f>安邦!O18</f>
        <v>-48.93</v>
      </c>
      <c r="R222" s="67">
        <f t="shared" si="87"/>
        <v>0.11744976751654983</v>
      </c>
      <c r="S222" s="142"/>
      <c r="T222" s="61" t="s">
        <v>63</v>
      </c>
      <c r="U222" s="66">
        <f>安邦!P18</f>
        <v>0</v>
      </c>
      <c r="V222" s="66">
        <f>安邦!Q18</f>
        <v>0</v>
      </c>
      <c r="W222" s="66">
        <f>安邦!R18</f>
        <v>0</v>
      </c>
      <c r="X222" s="66">
        <f>安邦!S18</f>
        <v>0</v>
      </c>
      <c r="Y222" s="66">
        <f>安邦!T18</f>
        <v>0</v>
      </c>
      <c r="Z222" s="66">
        <f>安邦!U18</f>
        <v>69.561016000000009</v>
      </c>
      <c r="AA222" s="66">
        <f>安邦!V18</f>
        <v>34.046558000000005</v>
      </c>
      <c r="AB222" s="66">
        <f>安邦!W18</f>
        <v>0</v>
      </c>
      <c r="AC222" s="66">
        <f>安邦!X18</f>
        <v>0</v>
      </c>
      <c r="AD222" s="66">
        <f>安邦!Y18</f>
        <v>0</v>
      </c>
      <c r="AE222" s="66">
        <f>安邦!Z18</f>
        <v>0</v>
      </c>
      <c r="AF222" s="66">
        <f>安邦!AA18</f>
        <v>2.4775499999999999</v>
      </c>
      <c r="AG222" s="63">
        <f t="shared" si="67"/>
        <v>106.08512400000001</v>
      </c>
      <c r="AH222" s="67">
        <f t="shared" si="85"/>
        <v>79.075620825637088</v>
      </c>
      <c r="AI222" s="67">
        <f t="shared" si="88"/>
        <v>0.22424260304368202</v>
      </c>
    </row>
    <row r="223" spans="1:35" s="57" customFormat="1" ht="19.5" customHeight="1">
      <c r="A223" s="142"/>
      <c r="B223" s="46" t="s">
        <v>94</v>
      </c>
      <c r="C223" s="47">
        <f>国寿产险!B18</f>
        <v>393.86603700000001</v>
      </c>
      <c r="D223" s="47">
        <f>国寿产险!C18</f>
        <v>384.78080899999998</v>
      </c>
      <c r="E223" s="47">
        <f>国寿产险!D18</f>
        <v>328.66763399999996</v>
      </c>
      <c r="F223" s="47">
        <f>国寿产险!E18</f>
        <v>0</v>
      </c>
      <c r="G223" s="47">
        <f>国寿产险!F18</f>
        <v>140.152952</v>
      </c>
      <c r="H223" s="47">
        <f>国寿产险!G18</f>
        <v>4957.3077119999998</v>
      </c>
      <c r="I223" s="47">
        <f>国寿产险!H18</f>
        <v>1704.292418</v>
      </c>
      <c r="J223" s="47">
        <f>国寿产险!I18</f>
        <v>7.0504160000000002</v>
      </c>
      <c r="K223" s="47">
        <f>国寿产险!J18</f>
        <v>0</v>
      </c>
      <c r="L223" s="47">
        <f>国寿产险!K18</f>
        <v>115.10111000000001</v>
      </c>
      <c r="M223" s="47">
        <f>国寿产险!L18</f>
        <v>0</v>
      </c>
      <c r="N223" s="47">
        <f>国寿产险!M18</f>
        <v>0</v>
      </c>
      <c r="O223" s="47">
        <f t="shared" si="86"/>
        <v>8031.2190879999989</v>
      </c>
      <c r="P223" s="47">
        <f>国寿产险!AD18</f>
        <v>3249.7892200000001</v>
      </c>
      <c r="Q223" s="47">
        <f>国寿产险!O18</f>
        <v>36.58</v>
      </c>
      <c r="R223" s="55">
        <f t="shared" si="87"/>
        <v>7.0310754248760325</v>
      </c>
      <c r="S223" s="142"/>
      <c r="T223" s="46" t="s">
        <v>94</v>
      </c>
      <c r="U223" s="47">
        <f>国寿产险!P18</f>
        <v>31.606146999999996</v>
      </c>
      <c r="V223" s="47">
        <f>国寿产险!Q18</f>
        <v>6.5020249999999997</v>
      </c>
      <c r="W223" s="47">
        <f>国寿产险!R18</f>
        <v>89.015765999999999</v>
      </c>
      <c r="X223" s="47">
        <f>国寿产险!S18</f>
        <v>0</v>
      </c>
      <c r="Y223" s="47">
        <f>国寿产险!T18</f>
        <v>9.9190290000000001</v>
      </c>
      <c r="Z223" s="47">
        <f>国寿产险!U18</f>
        <v>1785.465479</v>
      </c>
      <c r="AA223" s="47">
        <f>国寿产险!V18</f>
        <v>866.88865099999998</v>
      </c>
      <c r="AB223" s="47">
        <f>国寿产险!W18</f>
        <v>2.5222000000000001E-2</v>
      </c>
      <c r="AC223" s="47">
        <f>国寿产险!X18</f>
        <v>0</v>
      </c>
      <c r="AD223" s="47">
        <f>国寿产险!Y18</f>
        <v>4.6382309999999993</v>
      </c>
      <c r="AE223" s="47">
        <f>国寿产险!Z18</f>
        <v>0</v>
      </c>
      <c r="AF223" s="47">
        <f>国寿产险!AA18</f>
        <v>0</v>
      </c>
      <c r="AG223" s="40">
        <f>SUM(U223:AF223)</f>
        <v>2794.0605500000001</v>
      </c>
      <c r="AH223" s="55">
        <f>AG223*100/O223</f>
        <v>34.789992893791172</v>
      </c>
      <c r="AI223" s="55">
        <f t="shared" ref="AI223:AI228" si="89">AG223*100/$AG$229</f>
        <v>5.9060817122074702</v>
      </c>
    </row>
    <row r="224" spans="1:35" s="57" customFormat="1" ht="18.75" customHeight="1">
      <c r="A224" s="142"/>
      <c r="B224" s="46" t="s">
        <v>95</v>
      </c>
      <c r="C224" s="47">
        <f>中银!B18</f>
        <v>142.89961</v>
      </c>
      <c r="D224" s="47">
        <f>中银!C18</f>
        <v>353.30922500000003</v>
      </c>
      <c r="E224" s="47">
        <f>中银!D18</f>
        <v>0</v>
      </c>
      <c r="F224" s="47">
        <f>中银!E18</f>
        <v>1.6976659999999999</v>
      </c>
      <c r="G224" s="47">
        <f>中银!F18</f>
        <v>12.78</v>
      </c>
      <c r="H224" s="47">
        <f>中银!G18</f>
        <v>225.08215499999997</v>
      </c>
      <c r="I224" s="47">
        <f>中银!H18</f>
        <v>89.301015000000007</v>
      </c>
      <c r="J224" s="47">
        <f>中银!I18</f>
        <v>0</v>
      </c>
      <c r="K224" s="47">
        <f>中银!J18</f>
        <v>2.712002</v>
      </c>
      <c r="L224" s="47">
        <f>中银!K18</f>
        <v>3.7719999999999998</v>
      </c>
      <c r="M224" s="47">
        <f>中银!L18</f>
        <v>9.0525000000000002</v>
      </c>
      <c r="N224" s="47">
        <f>中银!M18</f>
        <v>0</v>
      </c>
      <c r="O224" s="47">
        <f t="shared" si="86"/>
        <v>840.60617300000001</v>
      </c>
      <c r="P224" s="47">
        <f>中银!AD18</f>
        <v>0</v>
      </c>
      <c r="Q224" s="47">
        <f>中银!O18</f>
        <v>-5.6116938154493843</v>
      </c>
      <c r="R224" s="55">
        <f t="shared" si="87"/>
        <v>0.73592381682258901</v>
      </c>
      <c r="S224" s="142"/>
      <c r="T224" s="46" t="s">
        <v>95</v>
      </c>
      <c r="U224" s="47">
        <f>中银!P18</f>
        <v>2.842006</v>
      </c>
      <c r="V224" s="47">
        <f>中银!Q18</f>
        <v>0.79371800000000003</v>
      </c>
      <c r="W224" s="47">
        <f>中银!R18</f>
        <v>0</v>
      </c>
      <c r="X224" s="47">
        <f>中银!S18</f>
        <v>0</v>
      </c>
      <c r="Y224" s="47">
        <f>中银!T18</f>
        <v>18.083829000000001</v>
      </c>
      <c r="Z224" s="47">
        <f>中银!U18</f>
        <v>121.175348</v>
      </c>
      <c r="AA224" s="47">
        <f>中银!V18</f>
        <v>77.001235999999992</v>
      </c>
      <c r="AB224" s="47">
        <f>中银!W18</f>
        <v>0</v>
      </c>
      <c r="AC224" s="47">
        <f>中银!X18</f>
        <v>169.94827800000002</v>
      </c>
      <c r="AD224" s="47">
        <f>中银!Y18</f>
        <v>4.8594359999999996</v>
      </c>
      <c r="AE224" s="47">
        <f>中银!Z18</f>
        <v>1.92387</v>
      </c>
      <c r="AF224" s="47">
        <f>中银!AA18</f>
        <v>0</v>
      </c>
      <c r="AG224" s="40">
        <f t="shared" si="67"/>
        <v>396.62772100000007</v>
      </c>
      <c r="AH224" s="55">
        <f>AG224*100/O224</f>
        <v>47.183536564393052</v>
      </c>
      <c r="AI224" s="55">
        <f t="shared" si="89"/>
        <v>0.83839118287992265</v>
      </c>
    </row>
    <row r="225" spans="1:35" s="57" customFormat="1" ht="19.5" customHeight="1">
      <c r="A225" s="142"/>
      <c r="B225" s="61" t="s">
        <v>100</v>
      </c>
      <c r="C225" s="66">
        <f>渤海!B18</f>
        <v>47.227321000000003</v>
      </c>
      <c r="D225" s="66">
        <f>渤海!C18</f>
        <v>101.85809300000001</v>
      </c>
      <c r="E225" s="66">
        <f>渤海!D18</f>
        <v>0</v>
      </c>
      <c r="F225" s="66">
        <f>渤海!E18</f>
        <v>0</v>
      </c>
      <c r="G225" s="66">
        <f>渤海!F18</f>
        <v>12.8066</v>
      </c>
      <c r="H225" s="66">
        <f>渤海!G18</f>
        <v>355.94810699999999</v>
      </c>
      <c r="I225" s="66">
        <f>渤海!H18</f>
        <v>152.070356</v>
      </c>
      <c r="J225" s="66">
        <f>渤海!I18</f>
        <v>0</v>
      </c>
      <c r="K225" s="66">
        <f>渤海!J18</f>
        <v>0</v>
      </c>
      <c r="L225" s="66">
        <f>渤海!K18</f>
        <v>5.43025</v>
      </c>
      <c r="M225" s="66">
        <f>渤海!L18</f>
        <v>3.1673299999999998</v>
      </c>
      <c r="N225" s="66">
        <f>渤海!M18</f>
        <v>0</v>
      </c>
      <c r="O225" s="66">
        <f t="shared" si="86"/>
        <v>678.50805699999989</v>
      </c>
      <c r="P225" s="66">
        <f>渤海!AD18</f>
        <v>147.34</v>
      </c>
      <c r="Q225" s="66">
        <f>渤海!O18</f>
        <v>-29.75</v>
      </c>
      <c r="R225" s="67">
        <f t="shared" si="87"/>
        <v>0.59401210113682879</v>
      </c>
      <c r="S225" s="142"/>
      <c r="T225" s="61" t="s">
        <v>100</v>
      </c>
      <c r="U225" s="66">
        <f>渤海!P18</f>
        <v>0.34900500000000001</v>
      </c>
      <c r="V225" s="66">
        <f>渤海!Q18</f>
        <v>0</v>
      </c>
      <c r="W225" s="66">
        <f>渤海!R18</f>
        <v>0</v>
      </c>
      <c r="X225" s="66">
        <f>渤海!S18</f>
        <v>0</v>
      </c>
      <c r="Y225" s="66">
        <f>渤海!T18</f>
        <v>0</v>
      </c>
      <c r="Z225" s="66">
        <f>渤海!U18</f>
        <v>238.520566</v>
      </c>
      <c r="AA225" s="66">
        <f>渤海!V18</f>
        <v>170.01521399999999</v>
      </c>
      <c r="AB225" s="66">
        <f>渤海!W18</f>
        <v>0</v>
      </c>
      <c r="AC225" s="66">
        <f>渤海!X18</f>
        <v>0</v>
      </c>
      <c r="AD225" s="66">
        <f>渤海!Y18</f>
        <v>13.158326999999998</v>
      </c>
      <c r="AE225" s="66">
        <f>渤海!Z18</f>
        <v>5.6149059999999995</v>
      </c>
      <c r="AF225" s="66">
        <f>渤海!AA18</f>
        <v>0</v>
      </c>
      <c r="AG225" s="63">
        <f>SUM(U225:AF225)</f>
        <v>427.65801799999997</v>
      </c>
      <c r="AH225" s="67">
        <f>AG225*100/O225</f>
        <v>63.029173137733281</v>
      </c>
      <c r="AI225" s="67">
        <f t="shared" si="89"/>
        <v>0.90398298604827754</v>
      </c>
    </row>
    <row r="226" spans="1:35" s="57" customFormat="1" ht="18" customHeight="1">
      <c r="A226" s="142"/>
      <c r="B226" s="46" t="s">
        <v>209</v>
      </c>
      <c r="C226" s="47">
        <f>英大!B18</f>
        <v>1027.7</v>
      </c>
      <c r="D226" s="47">
        <f>英大!C18</f>
        <v>0.3</v>
      </c>
      <c r="E226" s="47">
        <f>英大!D18</f>
        <v>6.9</v>
      </c>
      <c r="F226" s="47">
        <f>英大!E18</f>
        <v>0</v>
      </c>
      <c r="G226" s="47">
        <f>英大!F18</f>
        <v>303.89999999999998</v>
      </c>
      <c r="H226" s="47">
        <f>英大!G18</f>
        <v>320.7</v>
      </c>
      <c r="I226" s="47">
        <f>英大!H18</f>
        <v>70</v>
      </c>
      <c r="J226" s="47">
        <f>英大!I18</f>
        <v>0</v>
      </c>
      <c r="K226" s="47">
        <f>英大!J18</f>
        <v>0</v>
      </c>
      <c r="L226" s="47">
        <f>英大!K18</f>
        <v>30.4</v>
      </c>
      <c r="M226" s="47">
        <f>英大!L18</f>
        <v>0</v>
      </c>
      <c r="N226" s="47">
        <f>英大!M18</f>
        <v>0</v>
      </c>
      <c r="O226" s="47">
        <f t="shared" si="86"/>
        <v>1759.9000000000003</v>
      </c>
      <c r="P226" s="47">
        <f>英大!AD18</f>
        <v>119.31</v>
      </c>
      <c r="Q226" s="47">
        <f>英大!O18</f>
        <v>0</v>
      </c>
      <c r="R226" s="55">
        <f t="shared" si="87"/>
        <v>1.5407361578179541</v>
      </c>
      <c r="S226" s="142"/>
      <c r="T226" s="46" t="s">
        <v>209</v>
      </c>
      <c r="U226" s="47">
        <f>英大!P18</f>
        <v>189.72150400000001</v>
      </c>
      <c r="V226" s="47">
        <f>英大!Q18</f>
        <v>2.7715000000000001</v>
      </c>
      <c r="W226" s="47">
        <f>英大!R18</f>
        <v>0</v>
      </c>
      <c r="X226" s="47">
        <f>英大!S18</f>
        <v>0</v>
      </c>
      <c r="Y226" s="47">
        <f>英大!T18</f>
        <v>74.680531000000002</v>
      </c>
      <c r="Z226" s="47">
        <f>英大!U18</f>
        <v>37.708348999999998</v>
      </c>
      <c r="AA226" s="47">
        <f>英大!V18</f>
        <v>6.2633650000000003</v>
      </c>
      <c r="AB226" s="47">
        <f>英大!W18</f>
        <v>0</v>
      </c>
      <c r="AC226" s="47">
        <f>英大!X18</f>
        <v>0</v>
      </c>
      <c r="AD226" s="47">
        <f>英大!Y18</f>
        <v>1.910355</v>
      </c>
      <c r="AE226" s="47">
        <f>英大!Z18</f>
        <v>0</v>
      </c>
      <c r="AF226" s="47">
        <f>英大!AA18</f>
        <v>0</v>
      </c>
      <c r="AG226" s="40">
        <f>SUM(U226:AF226)</f>
        <v>313.05560400000002</v>
      </c>
      <c r="AH226" s="55">
        <f>AG226*100/O226</f>
        <v>17.78826092391613</v>
      </c>
      <c r="AI226" s="55">
        <f t="shared" si="89"/>
        <v>0.66173654600594245</v>
      </c>
    </row>
    <row r="227" spans="1:35" s="57" customFormat="1" ht="16.5" customHeight="1">
      <c r="A227" s="142"/>
      <c r="B227" s="46" t="s">
        <v>206</v>
      </c>
      <c r="C227" s="47">
        <f>紫金!B18</f>
        <v>1.48</v>
      </c>
      <c r="D227" s="47">
        <f>紫金!C18</f>
        <v>2.9249999999999998</v>
      </c>
      <c r="E227" s="47">
        <f>紫金!D18</f>
        <v>0</v>
      </c>
      <c r="F227" s="47">
        <f>紫金!E18</f>
        <v>0</v>
      </c>
      <c r="G227" s="47">
        <f>紫金!F18</f>
        <v>0.5</v>
      </c>
      <c r="H227" s="47">
        <f>紫金!G18</f>
        <v>281.36568700000004</v>
      </c>
      <c r="I227" s="47">
        <f>紫金!H18</f>
        <v>132.01725500000001</v>
      </c>
      <c r="J227" s="47">
        <f>紫金!I18</f>
        <v>0</v>
      </c>
      <c r="K227" s="47">
        <f>紫金!J18</f>
        <v>0</v>
      </c>
      <c r="L227" s="47">
        <f>紫金!K18</f>
        <v>3.0432000000000001</v>
      </c>
      <c r="M227" s="47">
        <f>紫金!L18</f>
        <v>0.28044999999999998</v>
      </c>
      <c r="N227" s="47">
        <f>紫金!M18</f>
        <v>0</v>
      </c>
      <c r="O227" s="47">
        <f t="shared" si="86"/>
        <v>421.61159200000003</v>
      </c>
      <c r="P227" s="47">
        <f>紫金!AD18</f>
        <v>70.310969</v>
      </c>
      <c r="Q227" s="47">
        <f>紫金!O18</f>
        <v>39.035612716000536</v>
      </c>
      <c r="R227" s="55">
        <f t="shared" si="87"/>
        <v>0.36910746312267223</v>
      </c>
      <c r="S227" s="142"/>
      <c r="T227" s="46" t="s">
        <v>206</v>
      </c>
      <c r="U227" s="47">
        <f>紫金!P18</f>
        <v>0</v>
      </c>
      <c r="V227" s="47">
        <f>紫金!Q18</f>
        <v>0</v>
      </c>
      <c r="W227" s="47">
        <f>紫金!R18</f>
        <v>0</v>
      </c>
      <c r="X227" s="47">
        <f>紫金!S18</f>
        <v>0</v>
      </c>
      <c r="Y227" s="47">
        <f>紫金!T18</f>
        <v>0</v>
      </c>
      <c r="Z227" s="47">
        <f>紫金!U18</f>
        <v>79.021307999999991</v>
      </c>
      <c r="AA227" s="47">
        <f>紫金!V18</f>
        <v>83.409635999999992</v>
      </c>
      <c r="AB227" s="47">
        <f>紫金!W18</f>
        <v>0</v>
      </c>
      <c r="AC227" s="47">
        <f>紫金!X18</f>
        <v>0</v>
      </c>
      <c r="AD227" s="47">
        <f>紫金!Y18</f>
        <v>0.155392</v>
      </c>
      <c r="AE227" s="47">
        <f>紫金!Z18</f>
        <v>0</v>
      </c>
      <c r="AF227" s="47">
        <f>紫金!AA18</f>
        <v>0</v>
      </c>
      <c r="AG227" s="47">
        <f>紫金!AB18</f>
        <v>162.58633599999999</v>
      </c>
      <c r="AH227" s="47">
        <f>紫金!AC18</f>
        <v>0.38563061140880578</v>
      </c>
      <c r="AI227" s="55">
        <f t="shared" si="89"/>
        <v>0.34367479462977957</v>
      </c>
    </row>
    <row r="228" spans="1:35" s="57" customFormat="1" ht="19.5" customHeight="1">
      <c r="A228" s="142"/>
      <c r="B228" s="46" t="s">
        <v>178</v>
      </c>
      <c r="C228" s="47">
        <f>出口信用!B18</f>
        <v>0</v>
      </c>
      <c r="D228" s="47">
        <f>出口信用!C18</f>
        <v>0</v>
      </c>
      <c r="E228" s="47">
        <f>出口信用!D18</f>
        <v>0</v>
      </c>
      <c r="F228" s="47">
        <f>出口信用!E18</f>
        <v>0</v>
      </c>
      <c r="G228" s="47">
        <f>出口信用!F18</f>
        <v>0</v>
      </c>
      <c r="H228" s="47">
        <f>出口信用!G18</f>
        <v>0</v>
      </c>
      <c r="I228" s="47">
        <f>出口信用!H18</f>
        <v>0</v>
      </c>
      <c r="J228" s="47">
        <f>出口信用!I18</f>
        <v>0</v>
      </c>
      <c r="K228" s="47">
        <f>出口信用!J18</f>
        <v>10.1</v>
      </c>
      <c r="L228" s="47">
        <f>出口信用!K18</f>
        <v>0</v>
      </c>
      <c r="M228" s="47">
        <f>出口信用!L18</f>
        <v>0</v>
      </c>
      <c r="N228" s="47">
        <f>出口信用!M18</f>
        <v>0</v>
      </c>
      <c r="O228" s="47">
        <f t="shared" si="86"/>
        <v>10.1</v>
      </c>
      <c r="P228" s="47">
        <f>出口信用!AD18</f>
        <v>0</v>
      </c>
      <c r="Q228" s="47">
        <f>出口信用!O18</f>
        <v>-39.520958083832298</v>
      </c>
      <c r="R228" s="55">
        <f t="shared" si="87"/>
        <v>8.8422269412815127E-3</v>
      </c>
      <c r="S228" s="142"/>
      <c r="T228" s="46" t="s">
        <v>178</v>
      </c>
      <c r="U228" s="47">
        <f>出口信用!P18</f>
        <v>0</v>
      </c>
      <c r="V228" s="47">
        <f>出口信用!Q18</f>
        <v>0</v>
      </c>
      <c r="W228" s="47">
        <f>出口信用!R18</f>
        <v>0</v>
      </c>
      <c r="X228" s="47">
        <f>出口信用!S18</f>
        <v>0</v>
      </c>
      <c r="Y228" s="47">
        <f>出口信用!T18</f>
        <v>0</v>
      </c>
      <c r="Z228" s="47">
        <f>出口信用!U18</f>
        <v>0</v>
      </c>
      <c r="AA228" s="47">
        <f>出口信用!V18</f>
        <v>0</v>
      </c>
      <c r="AB228" s="47">
        <f>出口信用!W18</f>
        <v>0</v>
      </c>
      <c r="AC228" s="47">
        <f>出口信用!X18</f>
        <v>0</v>
      </c>
      <c r="AD228" s="47">
        <f>出口信用!Y18</f>
        <v>0</v>
      </c>
      <c r="AE228" s="47">
        <f>出口信用!Z18</f>
        <v>0</v>
      </c>
      <c r="AF228" s="47">
        <f>出口信用!AA18</f>
        <v>0</v>
      </c>
      <c r="AG228" s="40">
        <f>SUM(U228:AF228)</f>
        <v>0</v>
      </c>
      <c r="AH228" s="55">
        <f>AG228*100/O228</f>
        <v>0</v>
      </c>
      <c r="AI228" s="55">
        <f t="shared" si="89"/>
        <v>0</v>
      </c>
    </row>
    <row r="229" spans="1:35" s="59" customFormat="1" ht="21" customHeight="1">
      <c r="A229" s="142"/>
      <c r="B229" s="73" t="s">
        <v>36</v>
      </c>
      <c r="C229" s="68">
        <f>SUM(C214:C228)</f>
        <v>3275.9319309999996</v>
      </c>
      <c r="D229" s="68">
        <f t="shared" ref="D229:P229" si="90">SUM(D214:D228)</f>
        <v>4792.8656750000009</v>
      </c>
      <c r="E229" s="68">
        <f t="shared" si="90"/>
        <v>736.53767849999997</v>
      </c>
      <c r="F229" s="68">
        <f t="shared" si="90"/>
        <v>105.45780900000001</v>
      </c>
      <c r="G229" s="68">
        <f t="shared" si="90"/>
        <v>4988.0791999999983</v>
      </c>
      <c r="H229" s="68">
        <f t="shared" si="90"/>
        <v>53531.31969099999</v>
      </c>
      <c r="I229" s="68">
        <f t="shared" si="90"/>
        <v>22223.138392000001</v>
      </c>
      <c r="J229" s="68">
        <f t="shared" si="90"/>
        <v>14077.566446999999</v>
      </c>
      <c r="K229" s="68">
        <f t="shared" si="90"/>
        <v>30.313137000000005</v>
      </c>
      <c r="L229" s="68">
        <f t="shared" si="90"/>
        <v>2580.816632</v>
      </c>
      <c r="M229" s="68">
        <f t="shared" si="90"/>
        <v>7882.5920139999998</v>
      </c>
      <c r="N229" s="68">
        <f t="shared" si="90"/>
        <v>0</v>
      </c>
      <c r="O229" s="68">
        <f t="shared" si="90"/>
        <v>114224.61860650001</v>
      </c>
      <c r="P229" s="68">
        <f t="shared" si="90"/>
        <v>26520.296071999997</v>
      </c>
      <c r="Q229" s="69">
        <v>18.943515199116039</v>
      </c>
      <c r="R229" s="70">
        <f t="shared" si="87"/>
        <v>100</v>
      </c>
      <c r="S229" s="142"/>
      <c r="T229" s="73" t="s">
        <v>36</v>
      </c>
      <c r="U229" s="68">
        <f t="shared" ref="U229:AG229" si="91">SUM(U214:U228)</f>
        <v>1031.2465278516056</v>
      </c>
      <c r="V229" s="68">
        <f t="shared" si="91"/>
        <v>1243.547822</v>
      </c>
      <c r="W229" s="68">
        <f t="shared" si="91"/>
        <v>388.43868260420004</v>
      </c>
      <c r="X229" s="68">
        <f t="shared" si="91"/>
        <v>26.678695999999999</v>
      </c>
      <c r="Y229" s="68">
        <f t="shared" si="91"/>
        <v>1820.1039259999998</v>
      </c>
      <c r="Z229" s="68">
        <f t="shared" si="91"/>
        <v>19786.562860999999</v>
      </c>
      <c r="AA229" s="68">
        <f t="shared" si="91"/>
        <v>13541.230683</v>
      </c>
      <c r="AB229" s="68">
        <f t="shared" si="91"/>
        <v>5341.4590070000013</v>
      </c>
      <c r="AC229" s="68">
        <f t="shared" si="91"/>
        <v>176.148278</v>
      </c>
      <c r="AD229" s="68">
        <f t="shared" si="91"/>
        <v>647.89249999999993</v>
      </c>
      <c r="AE229" s="68">
        <f t="shared" si="91"/>
        <v>3299.2470560000002</v>
      </c>
      <c r="AF229" s="68">
        <f t="shared" si="91"/>
        <v>5.6372119999999999</v>
      </c>
      <c r="AG229" s="68">
        <f t="shared" si="91"/>
        <v>47308.193251455807</v>
      </c>
      <c r="AH229" s="70">
        <f t="shared" si="85"/>
        <v>41.416809991225229</v>
      </c>
      <c r="AI229" s="70">
        <f t="shared" si="88"/>
        <v>100</v>
      </c>
    </row>
    <row r="230" spans="1:35" s="57" customFormat="1" ht="19.5" customHeight="1">
      <c r="A230" s="142" t="s">
        <v>81</v>
      </c>
      <c r="B230" s="46" t="s">
        <v>55</v>
      </c>
      <c r="C230" s="47">
        <f>人保!B19</f>
        <v>541.5</v>
      </c>
      <c r="D230" s="47">
        <f>人保!C19</f>
        <v>417.1</v>
      </c>
      <c r="E230" s="47">
        <f>人保!D19</f>
        <v>33</v>
      </c>
      <c r="F230" s="47">
        <f>人保!E19</f>
        <v>128.4</v>
      </c>
      <c r="G230" s="47">
        <f>人保!F19</f>
        <v>1678.3</v>
      </c>
      <c r="H230" s="47">
        <f>人保!G19</f>
        <v>9077.6</v>
      </c>
      <c r="I230" s="47">
        <f>人保!H19</f>
        <v>3841.4</v>
      </c>
      <c r="J230" s="47">
        <f>人保!I19</f>
        <v>5056.3999999999996</v>
      </c>
      <c r="K230" s="47">
        <f>人保!J19</f>
        <v>2.5</v>
      </c>
      <c r="L230" s="47">
        <f>人保!K19</f>
        <v>204.7</v>
      </c>
      <c r="M230" s="47">
        <f>人保!L19</f>
        <v>1673.2</v>
      </c>
      <c r="N230" s="47">
        <f>人保!M19</f>
        <v>0</v>
      </c>
      <c r="O230" s="47">
        <f t="shared" ref="O230:O240" si="92">SUM(C230:N230)</f>
        <v>22654.100000000002</v>
      </c>
      <c r="P230" s="47">
        <f>人保!AD19</f>
        <v>3525.3</v>
      </c>
      <c r="Q230" s="55">
        <f>人保!O19</f>
        <v>17.82</v>
      </c>
      <c r="R230" s="55">
        <f t="shared" ref="R230:R241" si="93">O230*100/$O$241</f>
        <v>46.32950607620522</v>
      </c>
      <c r="S230" s="142" t="s">
        <v>81</v>
      </c>
      <c r="T230" s="46" t="s">
        <v>55</v>
      </c>
      <c r="U230" s="47">
        <f>人保!P19</f>
        <v>273.2</v>
      </c>
      <c r="V230" s="47">
        <f>人保!Q19</f>
        <v>220.1</v>
      </c>
      <c r="W230" s="47">
        <f>人保!R19</f>
        <v>14.1</v>
      </c>
      <c r="X230" s="47">
        <f>人保!S19</f>
        <v>11.1</v>
      </c>
      <c r="Y230" s="47">
        <f>人保!T19</f>
        <v>571.70000000000005</v>
      </c>
      <c r="Z230" s="47">
        <f>人保!U19</f>
        <v>2979.5</v>
      </c>
      <c r="AA230" s="47">
        <f>人保!V19</f>
        <v>1846.6</v>
      </c>
      <c r="AB230" s="47">
        <f>人保!W19</f>
        <v>871.8</v>
      </c>
      <c r="AC230" s="47">
        <f>人保!X19</f>
        <v>0</v>
      </c>
      <c r="AD230" s="47">
        <f>人保!Y19</f>
        <v>15.5</v>
      </c>
      <c r="AE230" s="47">
        <f>人保!Z19</f>
        <v>1097.8</v>
      </c>
      <c r="AF230" s="47">
        <f>人保!AA19</f>
        <v>0</v>
      </c>
      <c r="AG230" s="40">
        <f t="shared" si="67"/>
        <v>7901.4</v>
      </c>
      <c r="AH230" s="55">
        <f t="shared" si="85"/>
        <v>34.878454672664105</v>
      </c>
      <c r="AI230" s="55">
        <f t="shared" ref="AI230:AI241" si="94">AG230*100/$AG$241</f>
        <v>44.493660795438601</v>
      </c>
    </row>
    <row r="231" spans="1:35" s="57" customFormat="1" ht="17.25" customHeight="1">
      <c r="A231" s="142"/>
      <c r="B231" s="46" t="s">
        <v>56</v>
      </c>
      <c r="C231" s="52">
        <f>平安!B19</f>
        <v>69.410426000000001</v>
      </c>
      <c r="D231" s="52">
        <f>平安!C19</f>
        <v>141.69037700000001</v>
      </c>
      <c r="E231" s="52">
        <f>平安!D19</f>
        <v>85.579599999999999</v>
      </c>
      <c r="F231" s="52">
        <f>平安!E19</f>
        <v>5</v>
      </c>
      <c r="G231" s="52">
        <f>平安!F19</f>
        <v>360.24910399999999</v>
      </c>
      <c r="H231" s="52">
        <f>平安!G19</f>
        <v>4867.8593729999993</v>
      </c>
      <c r="I231" s="52">
        <f>平安!H19</f>
        <v>1650.383918</v>
      </c>
      <c r="J231" s="52">
        <f>平安!I19</f>
        <v>0</v>
      </c>
      <c r="K231" s="52">
        <f>平安!J19</f>
        <v>1.8</v>
      </c>
      <c r="L231" s="52">
        <f>平安!K19</f>
        <v>336.05385000000001</v>
      </c>
      <c r="M231" s="52">
        <f>平安!L19</f>
        <v>24.326001000000002</v>
      </c>
      <c r="N231" s="52">
        <f>平安!M19</f>
        <v>0</v>
      </c>
      <c r="O231" s="47">
        <f t="shared" si="92"/>
        <v>7542.3526490000004</v>
      </c>
      <c r="P231" s="47">
        <f>平安!AD19</f>
        <v>3066.5851520000001</v>
      </c>
      <c r="Q231" s="53">
        <f>平安!O19</f>
        <v>18.87334578630966</v>
      </c>
      <c r="R231" s="55">
        <f t="shared" si="93"/>
        <v>15.424734281243929</v>
      </c>
      <c r="S231" s="142"/>
      <c r="T231" s="46" t="s">
        <v>56</v>
      </c>
      <c r="U231" s="52">
        <f>平安!P19</f>
        <v>23.463462</v>
      </c>
      <c r="V231" s="52">
        <f>平安!Q19</f>
        <v>15.691670999999999</v>
      </c>
      <c r="W231" s="52">
        <f>平安!R19</f>
        <v>6.9443160000000006</v>
      </c>
      <c r="X231" s="52">
        <f>平安!S19</f>
        <v>4.1648999999999999E-2</v>
      </c>
      <c r="Y231" s="52">
        <f>平安!T19</f>
        <v>349.80284900000004</v>
      </c>
      <c r="Z231" s="52">
        <f>平安!U19</f>
        <v>1906.8497399999999</v>
      </c>
      <c r="AA231" s="52">
        <f>平安!V19</f>
        <v>877.11054600000011</v>
      </c>
      <c r="AB231" s="52">
        <f>平安!W19</f>
        <v>8.2880000000000002E-3</v>
      </c>
      <c r="AC231" s="52">
        <f>平安!X19</f>
        <v>0</v>
      </c>
      <c r="AD231" s="52">
        <f>平安!Y19</f>
        <v>14.748460999999999</v>
      </c>
      <c r="AE231" s="52">
        <f>平安!Z19</f>
        <v>28.994263</v>
      </c>
      <c r="AF231" s="52">
        <f>平安!AA19</f>
        <v>0.114512</v>
      </c>
      <c r="AG231" s="40">
        <f t="shared" si="67"/>
        <v>3223.7697570000005</v>
      </c>
      <c r="AH231" s="55">
        <f t="shared" si="85"/>
        <v>42.742230535023083</v>
      </c>
      <c r="AI231" s="55">
        <f t="shared" si="94"/>
        <v>18.15340547884572</v>
      </c>
    </row>
    <row r="232" spans="1:35" s="57" customFormat="1" ht="18" customHeight="1">
      <c r="A232" s="142"/>
      <c r="B232" s="61" t="s">
        <v>57</v>
      </c>
      <c r="C232" s="71">
        <f>太平洋!B19</f>
        <v>27.6495963126</v>
      </c>
      <c r="D232" s="71">
        <f>太平洋!C19</f>
        <v>4.9823799999999991</v>
      </c>
      <c r="E232" s="71">
        <f>太平洋!D19</f>
        <v>0</v>
      </c>
      <c r="F232" s="71">
        <f>太平洋!E19</f>
        <v>0.18740816400000002</v>
      </c>
      <c r="G232" s="71">
        <f>太平洋!F19</f>
        <v>361.60463300000004</v>
      </c>
      <c r="H232" s="71">
        <f>太平洋!G19</f>
        <v>2327.4550149999991</v>
      </c>
      <c r="I232" s="71">
        <f>太平洋!H19</f>
        <v>898.33896299999992</v>
      </c>
      <c r="J232" s="71">
        <f>太平洋!I19</f>
        <v>62.82</v>
      </c>
      <c r="K232" s="71">
        <f>太平洋!J19</f>
        <v>0</v>
      </c>
      <c r="L232" s="71">
        <f>太平洋!K19</f>
        <v>40.501944999999999</v>
      </c>
      <c r="M232" s="71">
        <f>太平洋!L19</f>
        <v>18.391959</v>
      </c>
      <c r="N232" s="71">
        <f>太平洋!M19</f>
        <v>0</v>
      </c>
      <c r="O232" s="66">
        <f t="shared" si="92"/>
        <v>3741.931899476599</v>
      </c>
      <c r="P232" s="66">
        <f>太平洋!AD19</f>
        <v>1132.8061009999999</v>
      </c>
      <c r="Q232" s="72">
        <f>太平洋!O19</f>
        <v>36.34431786917807</v>
      </c>
      <c r="R232" s="67">
        <f t="shared" si="93"/>
        <v>7.6525598754109518</v>
      </c>
      <c r="S232" s="142"/>
      <c r="T232" s="61" t="s">
        <v>57</v>
      </c>
      <c r="U232" s="71">
        <f>太平洋!P19</f>
        <v>14.15</v>
      </c>
      <c r="V232" s="71">
        <f>太平洋!Q19</f>
        <v>0</v>
      </c>
      <c r="W232" s="71">
        <f>太平洋!R19</f>
        <v>0</v>
      </c>
      <c r="X232" s="71">
        <f>太平洋!S19</f>
        <v>0</v>
      </c>
      <c r="Y232" s="71">
        <f>太平洋!T19</f>
        <v>104.54565400000003</v>
      </c>
      <c r="Z232" s="71">
        <f>太平洋!U19</f>
        <v>717.34218599999997</v>
      </c>
      <c r="AA232" s="71">
        <f>太平洋!V19</f>
        <v>337.70253700000001</v>
      </c>
      <c r="AB232" s="71">
        <f>太平洋!W19</f>
        <v>5.7</v>
      </c>
      <c r="AC232" s="71">
        <f>太平洋!X19</f>
        <v>0</v>
      </c>
      <c r="AD232" s="71">
        <f>太平洋!Y19</f>
        <v>0.70989999999999998</v>
      </c>
      <c r="AE232" s="71">
        <f>太平洋!Z19</f>
        <v>14.383428</v>
      </c>
      <c r="AF232" s="71">
        <f>太平洋!AA19</f>
        <v>0</v>
      </c>
      <c r="AG232" s="63">
        <f t="shared" si="67"/>
        <v>1194.5337050000003</v>
      </c>
      <c r="AH232" s="67">
        <f t="shared" si="85"/>
        <v>31.922914074601014</v>
      </c>
      <c r="AI232" s="67">
        <f t="shared" si="94"/>
        <v>6.7265519375032952</v>
      </c>
    </row>
    <row r="233" spans="1:35" s="57" customFormat="1" ht="16.5" customHeight="1">
      <c r="A233" s="142"/>
      <c r="B233" s="46" t="s">
        <v>211</v>
      </c>
      <c r="C233" s="52">
        <f>华安!B19</f>
        <v>0</v>
      </c>
      <c r="D233" s="52">
        <f>华安!C19</f>
        <v>0</v>
      </c>
      <c r="E233" s="52">
        <f>华安!D19</f>
        <v>0</v>
      </c>
      <c r="F233" s="52">
        <f>华安!E19</f>
        <v>0</v>
      </c>
      <c r="G233" s="52">
        <f>华安!F19</f>
        <v>0.3</v>
      </c>
      <c r="H233" s="52">
        <f>华安!G19</f>
        <v>112.8</v>
      </c>
      <c r="I233" s="52">
        <f>华安!H19</f>
        <v>63.2</v>
      </c>
      <c r="J233" s="52">
        <f>华安!I19</f>
        <v>0</v>
      </c>
      <c r="K233" s="52">
        <f>华安!J19</f>
        <v>0</v>
      </c>
      <c r="L233" s="52">
        <f>华安!K19</f>
        <v>1.4</v>
      </c>
      <c r="M233" s="52">
        <f>华安!L19</f>
        <v>0</v>
      </c>
      <c r="N233" s="52">
        <f>华安!M19</f>
        <v>0</v>
      </c>
      <c r="O233" s="52">
        <f>华安!N19</f>
        <v>177.70000000000002</v>
      </c>
      <c r="P233" s="47">
        <f>华安!AD19</f>
        <v>26.2</v>
      </c>
      <c r="Q233" s="52">
        <f>华安!P19</f>
        <v>0</v>
      </c>
      <c r="R233" s="55">
        <f t="shared" si="93"/>
        <v>0.36341118074616374</v>
      </c>
      <c r="S233" s="142"/>
      <c r="T233" s="46" t="s">
        <v>211</v>
      </c>
      <c r="U233" s="52">
        <f>华安!P19</f>
        <v>0</v>
      </c>
      <c r="V233" s="52">
        <f>华安!Q19</f>
        <v>0</v>
      </c>
      <c r="W233" s="52">
        <f>华安!R19</f>
        <v>0</v>
      </c>
      <c r="X233" s="52">
        <f>华安!S19</f>
        <v>0</v>
      </c>
      <c r="Y233" s="52">
        <f>华安!T19</f>
        <v>0</v>
      </c>
      <c r="Z233" s="52">
        <f>华安!U19</f>
        <v>10.338172399999999</v>
      </c>
      <c r="AA233" s="52">
        <f>华安!V19</f>
        <v>5.0587815999999997</v>
      </c>
      <c r="AB233" s="52">
        <f>华安!W19</f>
        <v>0</v>
      </c>
      <c r="AC233" s="52">
        <f>华安!X19</f>
        <v>0</v>
      </c>
      <c r="AD233" s="52">
        <f>华安!Y19</f>
        <v>0</v>
      </c>
      <c r="AE233" s="52">
        <f>华安!Z19</f>
        <v>0</v>
      </c>
      <c r="AF233" s="52">
        <f>华安!AA19</f>
        <v>0</v>
      </c>
      <c r="AG233" s="52">
        <f>华安!AB19</f>
        <v>15.396953999999999</v>
      </c>
      <c r="AH233" s="52">
        <f>华安!AC19</f>
        <v>0</v>
      </c>
      <c r="AI233" s="55">
        <f t="shared" si="94"/>
        <v>8.6701957698505513E-2</v>
      </c>
    </row>
    <row r="234" spans="1:35" s="57" customFormat="1" ht="15" customHeight="1">
      <c r="A234" s="142"/>
      <c r="B234" s="46" t="s">
        <v>59</v>
      </c>
      <c r="C234" s="52">
        <f>天安!B19</f>
        <v>1.52</v>
      </c>
      <c r="D234" s="52">
        <f>天安!C19</f>
        <v>10.666848</v>
      </c>
      <c r="E234" s="52">
        <f>天安!D19</f>
        <v>0</v>
      </c>
      <c r="F234" s="52">
        <f>天安!E19</f>
        <v>0</v>
      </c>
      <c r="G234" s="52">
        <f>天安!F19</f>
        <v>4.0579999999999998</v>
      </c>
      <c r="H234" s="52">
        <f>天安!G19</f>
        <v>332.80575499999998</v>
      </c>
      <c r="I234" s="52">
        <f>天安!H19</f>
        <v>129.88514599999999</v>
      </c>
      <c r="J234" s="52">
        <f>天安!I19</f>
        <v>0</v>
      </c>
      <c r="K234" s="52">
        <f>天安!J19</f>
        <v>0</v>
      </c>
      <c r="L234" s="52">
        <f>天安!K19</f>
        <v>32.255918000000001</v>
      </c>
      <c r="M234" s="52">
        <f>天安!L19</f>
        <v>0</v>
      </c>
      <c r="N234" s="52">
        <f>天安!M19</f>
        <v>0</v>
      </c>
      <c r="O234" s="47">
        <f t="shared" si="92"/>
        <v>511.191667</v>
      </c>
      <c r="P234" s="47">
        <f>天安!AD19</f>
        <v>169.76522499999999</v>
      </c>
      <c r="Q234" s="53">
        <f>天安!O19</f>
        <v>9.8541767761054793</v>
      </c>
      <c r="R234" s="55">
        <f t="shared" si="93"/>
        <v>1.0454291912890814</v>
      </c>
      <c r="S234" s="142"/>
      <c r="T234" s="46" t="s">
        <v>59</v>
      </c>
      <c r="U234" s="52">
        <f>天安!P19</f>
        <v>0</v>
      </c>
      <c r="V234" s="52">
        <f>天安!Q19</f>
        <v>0.4</v>
      </c>
      <c r="W234" s="52">
        <f>天安!R19</f>
        <v>0.04</v>
      </c>
      <c r="X234" s="52">
        <f>天安!S19</f>
        <v>0</v>
      </c>
      <c r="Y234" s="52">
        <f>天安!T19</f>
        <v>0.02</v>
      </c>
      <c r="Z234" s="52">
        <f>天安!U19</f>
        <v>180.34091400000003</v>
      </c>
      <c r="AA234" s="52">
        <f>天安!V19</f>
        <v>89.296517999999992</v>
      </c>
      <c r="AB234" s="52">
        <f>天安!W19</f>
        <v>0</v>
      </c>
      <c r="AC234" s="52">
        <f>天安!X19</f>
        <v>0</v>
      </c>
      <c r="AD234" s="52">
        <f>天安!Y19</f>
        <v>2.0865930000000001</v>
      </c>
      <c r="AE234" s="52">
        <f>天安!Z19</f>
        <v>0</v>
      </c>
      <c r="AF234" s="52">
        <f>天安!AA19</f>
        <v>0</v>
      </c>
      <c r="AG234" s="40">
        <f t="shared" si="67"/>
        <v>272.18402500000002</v>
      </c>
      <c r="AH234" s="55">
        <f t="shared" si="85"/>
        <v>53.245004285251788</v>
      </c>
      <c r="AI234" s="55">
        <f t="shared" si="94"/>
        <v>1.5326984689152785</v>
      </c>
    </row>
    <row r="235" spans="1:35" s="57" customFormat="1" ht="15.75" customHeight="1">
      <c r="A235" s="142"/>
      <c r="B235" s="46" t="s">
        <v>98</v>
      </c>
      <c r="C235" s="52">
        <f>大地!B19</f>
        <v>145.32995600000001</v>
      </c>
      <c r="D235" s="52">
        <f>大地!C19</f>
        <v>43.700202000000004</v>
      </c>
      <c r="E235" s="52">
        <f>大地!D19</f>
        <v>13.228956</v>
      </c>
      <c r="F235" s="52">
        <f>大地!E19</f>
        <v>0.64500000000000002</v>
      </c>
      <c r="G235" s="52">
        <f>大地!F19</f>
        <v>122.38921499999999</v>
      </c>
      <c r="H235" s="52">
        <f>大地!G19</f>
        <v>1156.530847</v>
      </c>
      <c r="I235" s="52">
        <f>大地!H19</f>
        <v>346.706774</v>
      </c>
      <c r="J235" s="52">
        <f>大地!I19</f>
        <v>0</v>
      </c>
      <c r="K235" s="52">
        <f>大地!J19</f>
        <v>0</v>
      </c>
      <c r="L235" s="52">
        <f>大地!K19</f>
        <v>88.332246999999995</v>
      </c>
      <c r="M235" s="52">
        <f>大地!L19</f>
        <v>4.4999999999999998E-2</v>
      </c>
      <c r="N235" s="52">
        <f>大地!M19</f>
        <v>0</v>
      </c>
      <c r="O235" s="47">
        <f t="shared" si="92"/>
        <v>1916.9081970000002</v>
      </c>
      <c r="P235" s="47">
        <f>大地!AD19</f>
        <v>670.88461200000006</v>
      </c>
      <c r="Q235" s="52">
        <f>大地!O19</f>
        <v>45.876151159784463</v>
      </c>
      <c r="R235" s="55">
        <f t="shared" si="93"/>
        <v>3.9202356288900955</v>
      </c>
      <c r="S235" s="142"/>
      <c r="T235" s="46" t="s">
        <v>98</v>
      </c>
      <c r="U235" s="52">
        <f>大地!P19</f>
        <v>0.40955799999999998</v>
      </c>
      <c r="V235" s="52">
        <f>大地!Q19</f>
        <v>0</v>
      </c>
      <c r="W235" s="52">
        <f>大地!R19</f>
        <v>16.401973000000002</v>
      </c>
      <c r="X235" s="52">
        <f>大地!S19</f>
        <v>0</v>
      </c>
      <c r="Y235" s="52">
        <f>大地!T19</f>
        <v>68.323307</v>
      </c>
      <c r="Z235" s="52">
        <f>大地!U19</f>
        <v>431.62207699999993</v>
      </c>
      <c r="AA235" s="52">
        <f>大地!V19</f>
        <v>170.58277100000001</v>
      </c>
      <c r="AB235" s="52">
        <f>大地!W19</f>
        <v>0</v>
      </c>
      <c r="AC235" s="52">
        <f>大地!X19</f>
        <v>0</v>
      </c>
      <c r="AD235" s="52">
        <f>大地!Y19</f>
        <v>31.957122999999999</v>
      </c>
      <c r="AE235" s="52">
        <f>大地!Z19</f>
        <v>0</v>
      </c>
      <c r="AF235" s="52">
        <f>大地!AA19</f>
        <v>0</v>
      </c>
      <c r="AG235" s="40">
        <f>SUM(U235:AF235)</f>
        <v>719.29680899999994</v>
      </c>
      <c r="AH235" s="55">
        <f>AG235*100/O235</f>
        <v>37.523800572490316</v>
      </c>
      <c r="AI235" s="55">
        <f t="shared" si="94"/>
        <v>4.0504402043799059</v>
      </c>
    </row>
    <row r="236" spans="1:35" s="57" customFormat="1" ht="17.25" customHeight="1">
      <c r="A236" s="142"/>
      <c r="B236" s="61" t="s">
        <v>182</v>
      </c>
      <c r="C236" s="71">
        <f>中华联合!B19</f>
        <v>103.547318</v>
      </c>
      <c r="D236" s="71">
        <f>中华联合!C19</f>
        <v>371.39931899999999</v>
      </c>
      <c r="E236" s="71">
        <f>中华联合!D19</f>
        <v>49.434204999999999</v>
      </c>
      <c r="F236" s="71">
        <f>中华联合!E19</f>
        <v>3</v>
      </c>
      <c r="G236" s="71">
        <f>中华联合!F19</f>
        <v>799.26635599999997</v>
      </c>
      <c r="H236" s="71">
        <f>中华联合!G19</f>
        <v>2974.1757159999997</v>
      </c>
      <c r="I236" s="71">
        <f>中华联合!H19</f>
        <v>1585.7861200000002</v>
      </c>
      <c r="J236" s="71">
        <f>中华联合!I19</f>
        <v>3205.5124140000003</v>
      </c>
      <c r="K236" s="71">
        <f>中华联合!J19</f>
        <v>0</v>
      </c>
      <c r="L236" s="71">
        <f>中华联合!K19</f>
        <v>443.43498499999998</v>
      </c>
      <c r="M236" s="71">
        <f>中华联合!L19</f>
        <v>686.08035400000006</v>
      </c>
      <c r="N236" s="71">
        <f>中华联合!M19</f>
        <v>0</v>
      </c>
      <c r="O236" s="66">
        <f t="shared" si="92"/>
        <v>10221.636787000001</v>
      </c>
      <c r="P236" s="66">
        <f>中华联合!AD19</f>
        <v>1128.2142820000001</v>
      </c>
      <c r="Q236" s="72">
        <f>中华联合!O19</f>
        <v>41.706224089772988</v>
      </c>
      <c r="R236" s="67">
        <f t="shared" si="93"/>
        <v>20.904091693427652</v>
      </c>
      <c r="S236" s="142"/>
      <c r="T236" s="61" t="s">
        <v>182</v>
      </c>
      <c r="U236" s="71">
        <f>中华联合!P19</f>
        <v>1.3835299999999999</v>
      </c>
      <c r="V236" s="71">
        <f>中华联合!Q19</f>
        <v>156.37799999999999</v>
      </c>
      <c r="W236" s="71">
        <f>中华联合!R19</f>
        <v>35</v>
      </c>
      <c r="X236" s="71">
        <f>中华联合!S19</f>
        <v>0</v>
      </c>
      <c r="Y236" s="71">
        <f>中华联合!T19</f>
        <v>97.918869000000001</v>
      </c>
      <c r="Z236" s="71">
        <f>中华联合!U19</f>
        <v>904.09648300000003</v>
      </c>
      <c r="AA236" s="71">
        <f>中华联合!V19</f>
        <v>795.01970199999994</v>
      </c>
      <c r="AB236" s="71">
        <f>中华联合!W19</f>
        <v>932.12510500000008</v>
      </c>
      <c r="AC236" s="71">
        <f>中华联合!X19</f>
        <v>0</v>
      </c>
      <c r="AD236" s="71">
        <f>中华联合!Y19</f>
        <v>77.097696999999997</v>
      </c>
      <c r="AE236" s="71">
        <f>中华联合!Z19</f>
        <v>446.00098800000001</v>
      </c>
      <c r="AF236" s="71">
        <f>中华联合!AA19</f>
        <v>0</v>
      </c>
      <c r="AG236" s="63">
        <f t="shared" si="67"/>
        <v>3445.0203740000006</v>
      </c>
      <c r="AH236" s="67">
        <f t="shared" si="85"/>
        <v>33.703216478807178</v>
      </c>
      <c r="AI236" s="67">
        <f t="shared" si="94"/>
        <v>19.399292271512778</v>
      </c>
    </row>
    <row r="237" spans="1:35" s="57" customFormat="1" ht="18" customHeight="1">
      <c r="A237" s="142"/>
      <c r="B237" s="46" t="s">
        <v>101</v>
      </c>
      <c r="C237" s="52">
        <f>安邦!B19</f>
        <v>8.0239999999999991</v>
      </c>
      <c r="D237" s="52">
        <f>安邦!C19</f>
        <v>0</v>
      </c>
      <c r="E237" s="52">
        <f>安邦!D19</f>
        <v>0</v>
      </c>
      <c r="F237" s="52">
        <f>安邦!E19</f>
        <v>0</v>
      </c>
      <c r="G237" s="52">
        <f>安邦!F19</f>
        <v>6.9366000000000003</v>
      </c>
      <c r="H237" s="52">
        <f>安邦!G19</f>
        <v>213.30210299999999</v>
      </c>
      <c r="I237" s="52">
        <f>安邦!H19</f>
        <v>74.454179000000011</v>
      </c>
      <c r="J237" s="52">
        <f>安邦!I19</f>
        <v>0</v>
      </c>
      <c r="K237" s="52">
        <f>安邦!J19</f>
        <v>0</v>
      </c>
      <c r="L237" s="52">
        <f>安邦!K19</f>
        <v>1.4732000000000001</v>
      </c>
      <c r="M237" s="52">
        <f>安邦!L19</f>
        <v>0</v>
      </c>
      <c r="N237" s="52">
        <f>安邦!M19</f>
        <v>0</v>
      </c>
      <c r="O237" s="47">
        <f t="shared" si="92"/>
        <v>304.19008200000002</v>
      </c>
      <c r="P237" s="47">
        <f>安邦!AD19</f>
        <v>19.998265</v>
      </c>
      <c r="Q237" s="52">
        <f>安邦!O19</f>
        <v>-33.85</v>
      </c>
      <c r="R237" s="55">
        <f t="shared" si="93"/>
        <v>0.62209384845746973</v>
      </c>
      <c r="S237" s="142"/>
      <c r="T237" s="46" t="s">
        <v>101</v>
      </c>
      <c r="U237" s="52">
        <f>安邦!P19</f>
        <v>0</v>
      </c>
      <c r="V237" s="52">
        <f>安邦!Q19</f>
        <v>0</v>
      </c>
      <c r="W237" s="52">
        <f>安邦!R19</f>
        <v>0</v>
      </c>
      <c r="X237" s="52">
        <f>安邦!S19</f>
        <v>0</v>
      </c>
      <c r="Y237" s="52">
        <f>安邦!T19</f>
        <v>0</v>
      </c>
      <c r="Z237" s="52">
        <f>安邦!U19</f>
        <v>226.02700499999997</v>
      </c>
      <c r="AA237" s="52">
        <f>安邦!V19</f>
        <v>78.481467000000009</v>
      </c>
      <c r="AB237" s="52">
        <f>安邦!W19</f>
        <v>0</v>
      </c>
      <c r="AC237" s="52">
        <f>安邦!X19</f>
        <v>0</v>
      </c>
      <c r="AD237" s="52">
        <f>安邦!Y19</f>
        <v>0</v>
      </c>
      <c r="AE237" s="52">
        <f>安邦!Z19</f>
        <v>0</v>
      </c>
      <c r="AF237" s="52">
        <f>安邦!AA19</f>
        <v>0.70415000000000005</v>
      </c>
      <c r="AG237" s="40">
        <f>SUM(U237:AF237)</f>
        <v>305.21262200000001</v>
      </c>
      <c r="AH237" s="55">
        <f>AG237*100/O237</f>
        <v>100.33615165664737</v>
      </c>
      <c r="AI237" s="55">
        <f t="shared" si="94"/>
        <v>1.7186861662179389</v>
      </c>
    </row>
    <row r="238" spans="1:35" s="57" customFormat="1" ht="15" customHeight="1">
      <c r="A238" s="142"/>
      <c r="B238" s="46" t="s">
        <v>205</v>
      </c>
      <c r="C238" s="52">
        <f>国寿产险!B19</f>
        <v>33.106631999999998</v>
      </c>
      <c r="D238" s="52">
        <f>国寿产险!C19</f>
        <v>34.077199999999998</v>
      </c>
      <c r="E238" s="52">
        <f>国寿产险!D19</f>
        <v>17.870576</v>
      </c>
      <c r="F238" s="52">
        <f>国寿产险!E19</f>
        <v>0</v>
      </c>
      <c r="G238" s="52">
        <f>国寿产险!F19</f>
        <v>84.368936000000005</v>
      </c>
      <c r="H238" s="52">
        <f>国寿产险!G19</f>
        <v>874.083799</v>
      </c>
      <c r="I238" s="52">
        <f>国寿产险!H19</f>
        <v>315.16248899999999</v>
      </c>
      <c r="J238" s="52">
        <f>国寿产险!I19</f>
        <v>0</v>
      </c>
      <c r="K238" s="52">
        <f>国寿产险!J19</f>
        <v>0</v>
      </c>
      <c r="L238" s="52">
        <f>国寿产险!K19</f>
        <v>71.899180999999999</v>
      </c>
      <c r="M238" s="52">
        <f>国寿产险!L19</f>
        <v>0</v>
      </c>
      <c r="N238" s="52">
        <f>国寿产险!M19</f>
        <v>0</v>
      </c>
      <c r="O238" s="52">
        <f>国寿产险!N19</f>
        <v>1430.5688130000001</v>
      </c>
      <c r="P238" s="47">
        <f>国寿产险!AD19</f>
        <v>547.64136399999995</v>
      </c>
      <c r="Q238" s="52">
        <f>国寿产险!O19</f>
        <v>190.33</v>
      </c>
      <c r="R238" s="55">
        <f t="shared" si="93"/>
        <v>2.9256314095158578</v>
      </c>
      <c r="S238" s="142"/>
      <c r="T238" s="46" t="s">
        <v>205</v>
      </c>
      <c r="U238" s="52">
        <f>国寿产险!P19</f>
        <v>0.218523</v>
      </c>
      <c r="V238" s="52">
        <f>国寿产险!Q19</f>
        <v>0.17202300000000001</v>
      </c>
      <c r="W238" s="52">
        <f>国寿产险!R19</f>
        <v>0.83052599999999999</v>
      </c>
      <c r="X238" s="52">
        <f>国寿产险!S19</f>
        <v>0</v>
      </c>
      <c r="Y238" s="52">
        <f>国寿产险!T19</f>
        <v>17.516566000000001</v>
      </c>
      <c r="Z238" s="52">
        <f>国寿产险!U19</f>
        <v>282.32496700000002</v>
      </c>
      <c r="AA238" s="52">
        <f>国寿产险!V19</f>
        <v>78.463262</v>
      </c>
      <c r="AB238" s="52">
        <f>国寿产险!W19</f>
        <v>0</v>
      </c>
      <c r="AC238" s="52">
        <f>国寿产险!X19</f>
        <v>0</v>
      </c>
      <c r="AD238" s="52">
        <f>国寿产险!Y19</f>
        <v>14.294710999999998</v>
      </c>
      <c r="AE238" s="52">
        <f>国寿产险!Z19</f>
        <v>0</v>
      </c>
      <c r="AF238" s="52">
        <f>国寿产险!AA19</f>
        <v>0</v>
      </c>
      <c r="AG238" s="52">
        <f>国寿产险!AB19</f>
        <v>393.82057800000001</v>
      </c>
      <c r="AH238" s="52">
        <f>国寿产险!AC19</f>
        <v>0.27528950332289959</v>
      </c>
      <c r="AI238" s="55">
        <f t="shared" si="94"/>
        <v>2.217647405750319</v>
      </c>
    </row>
    <row r="239" spans="1:35" s="57" customFormat="1" ht="15" customHeight="1">
      <c r="A239" s="142"/>
      <c r="B239" s="61" t="s">
        <v>66</v>
      </c>
      <c r="C239" s="71">
        <f>都邦!B19</f>
        <v>18.25</v>
      </c>
      <c r="D239" s="71">
        <f>都邦!C19</f>
        <v>0.3</v>
      </c>
      <c r="E239" s="71">
        <f>都邦!D19</f>
        <v>0</v>
      </c>
      <c r="F239" s="71">
        <f>都邦!E19</f>
        <v>0</v>
      </c>
      <c r="G239" s="71">
        <f>都邦!F19</f>
        <v>4</v>
      </c>
      <c r="H239" s="71">
        <f>都邦!G19</f>
        <v>213.68</v>
      </c>
      <c r="I239" s="71">
        <f>都邦!H19</f>
        <v>54.84</v>
      </c>
      <c r="J239" s="71">
        <f>都邦!I19</f>
        <v>0</v>
      </c>
      <c r="K239" s="71">
        <f>都邦!J19</f>
        <v>0</v>
      </c>
      <c r="L239" s="71">
        <f>都邦!K19</f>
        <v>33.979999999999997</v>
      </c>
      <c r="M239" s="71">
        <f>都邦!L19</f>
        <v>12.55</v>
      </c>
      <c r="N239" s="71">
        <f>都邦!M19</f>
        <v>0</v>
      </c>
      <c r="O239" s="66">
        <f t="shared" si="92"/>
        <v>337.60000000000008</v>
      </c>
      <c r="P239" s="66">
        <f>都邦!AD19</f>
        <v>0</v>
      </c>
      <c r="Q239" s="72">
        <f>都邦!O19</f>
        <v>-50.324450787951903</v>
      </c>
      <c r="R239" s="67">
        <f t="shared" si="93"/>
        <v>0.69041989093925105</v>
      </c>
      <c r="S239" s="142"/>
      <c r="T239" s="61" t="s">
        <v>66</v>
      </c>
      <c r="U239" s="71">
        <f>都邦!P19</f>
        <v>16.5</v>
      </c>
      <c r="V239" s="71">
        <f>都邦!Q19</f>
        <v>2.09</v>
      </c>
      <c r="W239" s="71">
        <f>都邦!R19</f>
        <v>0</v>
      </c>
      <c r="X239" s="71">
        <f>都邦!S19</f>
        <v>0</v>
      </c>
      <c r="Y239" s="71">
        <f>都邦!T19</f>
        <v>0.65</v>
      </c>
      <c r="Z239" s="71">
        <f>都邦!U19</f>
        <v>196.32</v>
      </c>
      <c r="AA239" s="71">
        <f>都邦!V19</f>
        <v>71.08</v>
      </c>
      <c r="AB239" s="71">
        <f>都邦!W19</f>
        <v>0</v>
      </c>
      <c r="AC239" s="71">
        <f>都邦!X19</f>
        <v>0</v>
      </c>
      <c r="AD239" s="71">
        <f>都邦!Y19</f>
        <v>0.23</v>
      </c>
      <c r="AE239" s="71">
        <f>都邦!Z19</f>
        <v>0.98</v>
      </c>
      <c r="AF239" s="71">
        <f>都邦!AA19</f>
        <v>0</v>
      </c>
      <c r="AG239" s="63">
        <f t="shared" si="67"/>
        <v>287.85000000000002</v>
      </c>
      <c r="AH239" s="67">
        <f t="shared" si="85"/>
        <v>85.263625592417057</v>
      </c>
      <c r="AI239" s="67">
        <f t="shared" si="94"/>
        <v>1.6209153137376926</v>
      </c>
    </row>
    <row r="240" spans="1:35" s="57" customFormat="1" ht="18" customHeight="1">
      <c r="A240" s="142"/>
      <c r="B240" s="46" t="s">
        <v>177</v>
      </c>
      <c r="C240" s="52">
        <f>出口信用!B19</f>
        <v>0</v>
      </c>
      <c r="D240" s="52">
        <f>出口信用!C19</f>
        <v>0</v>
      </c>
      <c r="E240" s="52">
        <f>出口信用!D19</f>
        <v>0</v>
      </c>
      <c r="F240" s="52">
        <f>出口信用!E19</f>
        <v>0</v>
      </c>
      <c r="G240" s="52">
        <f>出口信用!F19</f>
        <v>0</v>
      </c>
      <c r="H240" s="52">
        <f>出口信用!G19</f>
        <v>0</v>
      </c>
      <c r="I240" s="52">
        <f>出口信用!H19</f>
        <v>0</v>
      </c>
      <c r="J240" s="52">
        <f>出口信用!I19</f>
        <v>0</v>
      </c>
      <c r="K240" s="52">
        <f>出口信用!J19</f>
        <v>59.6</v>
      </c>
      <c r="L240" s="52">
        <f>出口信用!K19</f>
        <v>0</v>
      </c>
      <c r="M240" s="52">
        <f>出口信用!L19</f>
        <v>0</v>
      </c>
      <c r="N240" s="52">
        <f>出口信用!M19</f>
        <v>0</v>
      </c>
      <c r="O240" s="47">
        <f t="shared" si="92"/>
        <v>59.6</v>
      </c>
      <c r="P240" s="47">
        <f>出口信用!AD19</f>
        <v>0</v>
      </c>
      <c r="Q240" s="52">
        <f>出口信用!O19</f>
        <v>-58.717185010736301</v>
      </c>
      <c r="R240" s="55">
        <f t="shared" si="93"/>
        <v>0.12188692387434642</v>
      </c>
      <c r="S240" s="142"/>
      <c r="T240" s="46" t="s">
        <v>177</v>
      </c>
      <c r="U240" s="52">
        <f>出口信用!P19</f>
        <v>0</v>
      </c>
      <c r="V240" s="52">
        <f>出口信用!Q19</f>
        <v>0</v>
      </c>
      <c r="W240" s="52">
        <f>出口信用!R19</f>
        <v>0</v>
      </c>
      <c r="X240" s="52">
        <f>出口信用!S19</f>
        <v>0</v>
      </c>
      <c r="Y240" s="52">
        <f>出口信用!T19</f>
        <v>0</v>
      </c>
      <c r="Z240" s="52">
        <f>出口信用!U19</f>
        <v>0</v>
      </c>
      <c r="AA240" s="52">
        <f>出口信用!V19</f>
        <v>0</v>
      </c>
      <c r="AB240" s="52">
        <f>出口信用!W19</f>
        <v>0</v>
      </c>
      <c r="AC240" s="52">
        <f>出口信用!X19</f>
        <v>0</v>
      </c>
      <c r="AD240" s="52">
        <f>出口信用!Y19</f>
        <v>0</v>
      </c>
      <c r="AE240" s="52">
        <f>出口信用!Z19</f>
        <v>0</v>
      </c>
      <c r="AF240" s="52">
        <f>出口信用!AA19</f>
        <v>0</v>
      </c>
      <c r="AG240" s="40">
        <f>SUM(U240:AF240)</f>
        <v>0</v>
      </c>
      <c r="AH240" s="55">
        <f>AG240*100/O240</f>
        <v>0</v>
      </c>
      <c r="AI240" s="55">
        <f t="shared" si="94"/>
        <v>0</v>
      </c>
    </row>
    <row r="241" spans="1:35" s="59" customFormat="1" ht="21" customHeight="1">
      <c r="A241" s="142"/>
      <c r="B241" s="73" t="s">
        <v>36</v>
      </c>
      <c r="C241" s="68">
        <f>SUM(C230:C240)</f>
        <v>948.33792831260007</v>
      </c>
      <c r="D241" s="68">
        <f t="shared" ref="D241:P241" si="95">SUM(D230:D240)</f>
        <v>1023.9163259999999</v>
      </c>
      <c r="E241" s="68">
        <f t="shared" si="95"/>
        <v>199.113337</v>
      </c>
      <c r="F241" s="68">
        <f t="shared" si="95"/>
        <v>137.23240816400002</v>
      </c>
      <c r="G241" s="68">
        <f t="shared" si="95"/>
        <v>3421.4728440000004</v>
      </c>
      <c r="H241" s="68">
        <f t="shared" si="95"/>
        <v>22150.292608000003</v>
      </c>
      <c r="I241" s="68">
        <f t="shared" si="95"/>
        <v>8960.1575890000004</v>
      </c>
      <c r="J241" s="68">
        <f t="shared" si="95"/>
        <v>8324.7324140000001</v>
      </c>
      <c r="K241" s="68">
        <f t="shared" si="95"/>
        <v>63.9</v>
      </c>
      <c r="L241" s="68">
        <f t="shared" si="95"/>
        <v>1254.031326</v>
      </c>
      <c r="M241" s="68">
        <f t="shared" si="95"/>
        <v>2414.5933140000002</v>
      </c>
      <c r="N241" s="68">
        <f t="shared" si="95"/>
        <v>0</v>
      </c>
      <c r="O241" s="68">
        <f t="shared" si="95"/>
        <v>48897.780094476591</v>
      </c>
      <c r="P241" s="68">
        <f t="shared" si="95"/>
        <v>10287.395001000001</v>
      </c>
      <c r="Q241" s="69">
        <v>25.10214339009773</v>
      </c>
      <c r="R241" s="70">
        <f t="shared" si="93"/>
        <v>100</v>
      </c>
      <c r="S241" s="142"/>
      <c r="T241" s="73" t="s">
        <v>36</v>
      </c>
      <c r="U241" s="68">
        <f t="shared" ref="U241:AF241" si="96">SUM(U230:U240)</f>
        <v>329.32507299999997</v>
      </c>
      <c r="V241" s="68">
        <f t="shared" si="96"/>
        <v>394.83169399999997</v>
      </c>
      <c r="W241" s="68">
        <f t="shared" si="96"/>
        <v>73.316815000000005</v>
      </c>
      <c r="X241" s="68">
        <f t="shared" si="96"/>
        <v>11.141648999999999</v>
      </c>
      <c r="Y241" s="68">
        <f t="shared" si="96"/>
        <v>1210.4772450000003</v>
      </c>
      <c r="Z241" s="68">
        <f t="shared" si="96"/>
        <v>7834.7615444000003</v>
      </c>
      <c r="AA241" s="68">
        <f t="shared" si="96"/>
        <v>4349.3955845999999</v>
      </c>
      <c r="AB241" s="68">
        <f t="shared" si="96"/>
        <v>1809.6333930000001</v>
      </c>
      <c r="AC241" s="68">
        <f t="shared" si="96"/>
        <v>0</v>
      </c>
      <c r="AD241" s="68">
        <f t="shared" si="96"/>
        <v>156.62448499999999</v>
      </c>
      <c r="AE241" s="68">
        <f t="shared" si="96"/>
        <v>1588.1586790000001</v>
      </c>
      <c r="AF241" s="68">
        <f t="shared" si="96"/>
        <v>0.818662</v>
      </c>
      <c r="AG241" s="68">
        <f>SUM(AG230:AG240)</f>
        <v>17758.484823999996</v>
      </c>
      <c r="AH241" s="70">
        <f t="shared" si="85"/>
        <v>36.317568588366171</v>
      </c>
      <c r="AI241" s="70">
        <f t="shared" si="94"/>
        <v>100</v>
      </c>
    </row>
    <row r="242" spans="1:35" s="57" customFormat="1" ht="22.5" customHeight="1">
      <c r="A242" s="142" t="s">
        <v>49</v>
      </c>
      <c r="B242" s="46" t="s">
        <v>55</v>
      </c>
      <c r="C242" s="47">
        <f>人保!B20</f>
        <v>26413.5</v>
      </c>
      <c r="D242" s="47">
        <f>人保!C20</f>
        <v>7814.7</v>
      </c>
      <c r="E242" s="47">
        <f>人保!D20</f>
        <v>6807.1</v>
      </c>
      <c r="F242" s="47">
        <f>人保!E20</f>
        <v>5268.6</v>
      </c>
      <c r="G242" s="47">
        <f>人保!F20</f>
        <v>43609.1</v>
      </c>
      <c r="H242" s="47">
        <f>人保!G20</f>
        <v>376486.7</v>
      </c>
      <c r="I242" s="47">
        <f>人保!H20</f>
        <v>137675.4</v>
      </c>
      <c r="J242" s="47">
        <f>人保!I20</f>
        <v>116975.9</v>
      </c>
      <c r="K242" s="47">
        <f>人保!J20</f>
        <v>1504.8</v>
      </c>
      <c r="L242" s="47">
        <f>人保!K20</f>
        <v>12295.6</v>
      </c>
      <c r="M242" s="47">
        <f>人保!L20</f>
        <v>48698.9</v>
      </c>
      <c r="N242" s="47">
        <f>人保!M20</f>
        <v>213</v>
      </c>
      <c r="O242" s="47">
        <f>SUM(C242:N242)</f>
        <v>783763.3</v>
      </c>
      <c r="P242" s="47">
        <f>人保!AD20</f>
        <v>189438.9</v>
      </c>
      <c r="Q242" s="55">
        <f>人保!O20</f>
        <v>13.79</v>
      </c>
      <c r="R242" s="55">
        <f>O242*100/$O$265</f>
        <v>33.838223670546</v>
      </c>
      <c r="S242" s="142" t="s">
        <v>49</v>
      </c>
      <c r="T242" s="46" t="s">
        <v>55</v>
      </c>
      <c r="U242" s="55">
        <f>人保!P20</f>
        <v>12272.7</v>
      </c>
      <c r="V242" s="55">
        <f>人保!Q20</f>
        <v>2784</v>
      </c>
      <c r="W242" s="55">
        <f>人保!R20</f>
        <v>1076.3</v>
      </c>
      <c r="X242" s="55">
        <f>人保!S20</f>
        <v>1450.8</v>
      </c>
      <c r="Y242" s="55">
        <f>人保!T20</f>
        <v>11681.9</v>
      </c>
      <c r="Z242" s="55">
        <f>人保!U20</f>
        <v>146942.70000000001</v>
      </c>
      <c r="AA242" s="55">
        <f>人保!V20</f>
        <v>96302.1</v>
      </c>
      <c r="AB242" s="55">
        <f>人保!W20</f>
        <v>46962.9</v>
      </c>
      <c r="AC242" s="55">
        <f>人保!X20</f>
        <v>208.9</v>
      </c>
      <c r="AD242" s="55">
        <f>人保!Y20</f>
        <v>2684.1</v>
      </c>
      <c r="AE242" s="55">
        <f>人保!Z20</f>
        <v>30247.1</v>
      </c>
      <c r="AF242" s="55">
        <f>人保!AA20</f>
        <v>58.9</v>
      </c>
      <c r="AG242" s="40">
        <f t="shared" si="67"/>
        <v>352672.4</v>
      </c>
      <c r="AH242" s="55">
        <f t="shared" ref="AH242:AH265" si="97">AG242*100/O242</f>
        <v>44.997309774519934</v>
      </c>
      <c r="AI242" s="55">
        <f>AG242*100/$AG$265</f>
        <v>31.956457455663621</v>
      </c>
    </row>
    <row r="243" spans="1:35" s="57" customFormat="1" ht="17.25" customHeight="1">
      <c r="A243" s="142"/>
      <c r="B243" s="46" t="s">
        <v>56</v>
      </c>
      <c r="C243" s="52">
        <f>平安!B20</f>
        <v>8354.3938980000003</v>
      </c>
      <c r="D243" s="52">
        <f>平安!C20</f>
        <v>1259.3868709999997</v>
      </c>
      <c r="E243" s="52">
        <f>平安!D20</f>
        <v>7214.6116570000022</v>
      </c>
      <c r="F243" s="52">
        <f>平安!E20</f>
        <v>1282.4771589999996</v>
      </c>
      <c r="G243" s="52">
        <f>平安!F20</f>
        <v>12872.164389000001</v>
      </c>
      <c r="H243" s="52">
        <f>平安!G20</f>
        <v>268308.05634300003</v>
      </c>
      <c r="I243" s="52">
        <f>平安!H20</f>
        <v>86825.276383999982</v>
      </c>
      <c r="J243" s="52">
        <f>平安!I20</f>
        <v>1108.160627</v>
      </c>
      <c r="K243" s="52">
        <f>平安!J20</f>
        <v>26369.501243999999</v>
      </c>
      <c r="L243" s="52">
        <f>平安!K20</f>
        <v>10011.309329</v>
      </c>
      <c r="M243" s="52">
        <f>平安!L20</f>
        <v>1487.4306949999996</v>
      </c>
      <c r="N243" s="52">
        <f>平安!M20</f>
        <v>1481.829086</v>
      </c>
      <c r="O243" s="47">
        <f t="shared" ref="O243:O264" si="98">SUM(C243:N243)</f>
        <v>426574.59768199996</v>
      </c>
      <c r="P243" s="47">
        <f>平安!AD20</f>
        <v>155332.64051599998</v>
      </c>
      <c r="Q243" s="53">
        <f>平安!O20</f>
        <v>17.976929879167681</v>
      </c>
      <c r="R243" s="55">
        <f t="shared" ref="R243:R264" si="99">O243*100/$O$265</f>
        <v>18.416946351706805</v>
      </c>
      <c r="S243" s="142"/>
      <c r="T243" s="46" t="s">
        <v>56</v>
      </c>
      <c r="U243" s="51">
        <f>平安!P20</f>
        <v>3089.1976090000003</v>
      </c>
      <c r="V243" s="51">
        <f>平安!Q20</f>
        <v>251.38311500000003</v>
      </c>
      <c r="W243" s="51">
        <f>平安!R20</f>
        <v>1897.89221</v>
      </c>
      <c r="X243" s="51">
        <f>平安!S20</f>
        <v>377.25801000000001</v>
      </c>
      <c r="Y243" s="51">
        <f>平安!T20</f>
        <v>6294.6963150000001</v>
      </c>
      <c r="Z243" s="51">
        <f>平安!U20</f>
        <v>117162.888871</v>
      </c>
      <c r="AA243" s="51">
        <f>平安!V20</f>
        <v>63392.777125000001</v>
      </c>
      <c r="AB243" s="51">
        <f>平安!W20</f>
        <v>360.41267499999992</v>
      </c>
      <c r="AC243" s="51">
        <f>平安!X20</f>
        <v>6658.7184060000009</v>
      </c>
      <c r="AD243" s="51">
        <f>平安!Y20</f>
        <v>1410.6701789999997</v>
      </c>
      <c r="AE243" s="51">
        <f>平安!Z20</f>
        <v>1158.5259460000002</v>
      </c>
      <c r="AF243" s="51">
        <f>平安!AA20</f>
        <v>150.258543</v>
      </c>
      <c r="AG243" s="40">
        <f t="shared" si="67"/>
        <v>202204.67900400003</v>
      </c>
      <c r="AH243" s="55">
        <f t="shared" si="97"/>
        <v>47.401950351187644</v>
      </c>
      <c r="AI243" s="55">
        <f t="shared" ref="AI243:AI265" si="100">AG243*100/$AG$265</f>
        <v>18.322231118532233</v>
      </c>
    </row>
    <row r="244" spans="1:35" s="57" customFormat="1" ht="17.25" customHeight="1">
      <c r="A244" s="142"/>
      <c r="B244" s="61" t="s">
        <v>57</v>
      </c>
      <c r="C244" s="62">
        <f>太平洋!B20</f>
        <v>8767.3045439999514</v>
      </c>
      <c r="D244" s="62">
        <f>太平洋!C20</f>
        <v>479.20858299999998</v>
      </c>
      <c r="E244" s="62">
        <f>太平洋!D20</f>
        <v>4648.2018260000004</v>
      </c>
      <c r="F244" s="62">
        <f>太平洋!E20</f>
        <v>1028.9785951793001</v>
      </c>
      <c r="G244" s="62">
        <f>太平洋!F20</f>
        <v>12998.010215</v>
      </c>
      <c r="H244" s="62">
        <f>太平洋!G20</f>
        <v>128129.23810699998</v>
      </c>
      <c r="I244" s="62">
        <f>太平洋!H20</f>
        <v>38674.256224000004</v>
      </c>
      <c r="J244" s="62">
        <f>太平洋!I20</f>
        <v>11495.573641000001</v>
      </c>
      <c r="K244" s="62">
        <f>太平洋!J20</f>
        <v>61.349753</v>
      </c>
      <c r="L244" s="62">
        <f>太平洋!K20</f>
        <v>6168.3037530000092</v>
      </c>
      <c r="M244" s="62">
        <f>太平洋!L20</f>
        <v>4928.4696000000013</v>
      </c>
      <c r="N244" s="62">
        <f>太平洋!M20</f>
        <v>549.01193499999999</v>
      </c>
      <c r="O244" s="66">
        <f t="shared" si="98"/>
        <v>217927.90677617924</v>
      </c>
      <c r="P244" s="66">
        <f>太平洋!AD20</f>
        <v>62499.678872999997</v>
      </c>
      <c r="Q244" s="65">
        <f>太平洋!O20</f>
        <v>6.701860692935413</v>
      </c>
      <c r="R244" s="67">
        <f t="shared" si="99"/>
        <v>9.4088269424534801</v>
      </c>
      <c r="S244" s="142"/>
      <c r="T244" s="61" t="s">
        <v>57</v>
      </c>
      <c r="U244" s="65">
        <f>太平洋!P20</f>
        <v>3947.8908600000004</v>
      </c>
      <c r="V244" s="65">
        <f>太平洋!Q20</f>
        <v>100.17555999999998</v>
      </c>
      <c r="W244" s="65">
        <f>太平洋!R20</f>
        <v>2685.1623100655006</v>
      </c>
      <c r="X244" s="65">
        <f>太平洋!S20</f>
        <v>569.01324136200003</v>
      </c>
      <c r="Y244" s="65">
        <f>太平洋!T20</f>
        <v>4323.8509290000011</v>
      </c>
      <c r="Z244" s="65">
        <f>太平洋!U20</f>
        <v>62764.068894000004</v>
      </c>
      <c r="AA244" s="65">
        <f>太平洋!V20</f>
        <v>29459.653630000004</v>
      </c>
      <c r="AB244" s="65">
        <f>太平洋!W20</f>
        <v>4306.6383039999992</v>
      </c>
      <c r="AC244" s="65">
        <f>太平洋!X20</f>
        <v>46.444000000000003</v>
      </c>
      <c r="AD244" s="65">
        <f>太平洋!Y20</f>
        <v>2027.445066</v>
      </c>
      <c r="AE244" s="65">
        <f>太平洋!Z20</f>
        <v>2634.394726</v>
      </c>
      <c r="AF244" s="65">
        <f>太平洋!AA20</f>
        <v>274.70797199999998</v>
      </c>
      <c r="AG244" s="63">
        <f t="shared" si="67"/>
        <v>113139.44549242751</v>
      </c>
      <c r="AH244" s="67">
        <f t="shared" si="97"/>
        <v>51.915996976296512</v>
      </c>
      <c r="AI244" s="67">
        <f t="shared" si="100"/>
        <v>10.251825423356442</v>
      </c>
    </row>
    <row r="245" spans="1:35" s="57" customFormat="1" ht="17.25" customHeight="1">
      <c r="A245" s="142"/>
      <c r="B245" s="46" t="s">
        <v>58</v>
      </c>
      <c r="C245" s="50">
        <f>华安!B20</f>
        <v>606.60000000000014</v>
      </c>
      <c r="D245" s="50">
        <f>华安!C20</f>
        <v>110.4</v>
      </c>
      <c r="E245" s="50">
        <f>华安!D20</f>
        <v>105.5</v>
      </c>
      <c r="F245" s="50">
        <f>华安!E20</f>
        <v>42.600000000000009</v>
      </c>
      <c r="G245" s="50">
        <f>华安!F20</f>
        <v>356.7</v>
      </c>
      <c r="H245" s="50">
        <f>华安!G20</f>
        <v>12981.700000000003</v>
      </c>
      <c r="I245" s="50">
        <f>华安!H20</f>
        <v>8368.6</v>
      </c>
      <c r="J245" s="50">
        <f>华安!I20</f>
        <v>0</v>
      </c>
      <c r="K245" s="50">
        <f>华安!J20</f>
        <v>8.6</v>
      </c>
      <c r="L245" s="50">
        <f>华安!K20</f>
        <v>563.6</v>
      </c>
      <c r="M245" s="50">
        <f>华安!L20</f>
        <v>6.9</v>
      </c>
      <c r="N245" s="50">
        <f>华安!M20</f>
        <v>1.4000000000000001</v>
      </c>
      <c r="O245" s="47">
        <f t="shared" si="98"/>
        <v>23152.600000000006</v>
      </c>
      <c r="P245" s="47">
        <f>华安!AD20</f>
        <v>1706.7999999999997</v>
      </c>
      <c r="Q245" s="51">
        <f>华安!O20</f>
        <v>9.1614606662109228</v>
      </c>
      <c r="R245" s="55">
        <f t="shared" si="99"/>
        <v>0.99959114869844434</v>
      </c>
      <c r="S245" s="142"/>
      <c r="T245" s="46" t="s">
        <v>58</v>
      </c>
      <c r="U245" s="51">
        <f>华安!P20</f>
        <v>28.7</v>
      </c>
      <c r="V245" s="51">
        <f>华安!Q20</f>
        <v>0.7</v>
      </c>
      <c r="W245" s="51">
        <f>华安!R20</f>
        <v>79.3</v>
      </c>
      <c r="X245" s="51">
        <f>华安!S20</f>
        <v>1.4000000000000001</v>
      </c>
      <c r="Y245" s="51">
        <f>华安!T20</f>
        <v>188.9</v>
      </c>
      <c r="Z245" s="51">
        <f>华安!U20</f>
        <v>4703.9418825999992</v>
      </c>
      <c r="AA245" s="51">
        <f>华安!V20</f>
        <v>5655.494588399999</v>
      </c>
      <c r="AB245" s="51">
        <f>华安!W20</f>
        <v>0</v>
      </c>
      <c r="AC245" s="51">
        <f>华安!X20</f>
        <v>24.5</v>
      </c>
      <c r="AD245" s="51">
        <f>华安!Y20</f>
        <v>94.899999999999991</v>
      </c>
      <c r="AE245" s="51">
        <f>华安!Z20</f>
        <v>0.1</v>
      </c>
      <c r="AF245" s="51">
        <f>华安!AA20</f>
        <v>0</v>
      </c>
      <c r="AG245" s="40">
        <f t="shared" si="67"/>
        <v>10777.936470999997</v>
      </c>
      <c r="AH245" s="55">
        <f t="shared" si="97"/>
        <v>46.551732725482211</v>
      </c>
      <c r="AI245" s="55">
        <f t="shared" si="100"/>
        <v>0.97661361732689234</v>
      </c>
    </row>
    <row r="246" spans="1:35" s="57" customFormat="1" ht="17.25" customHeight="1">
      <c r="A246" s="142"/>
      <c r="B246" s="46" t="s">
        <v>59</v>
      </c>
      <c r="C246" s="47">
        <f>天安!B20</f>
        <v>624.27343900000005</v>
      </c>
      <c r="D246" s="47">
        <f>天安!C20</f>
        <v>594.66648299999997</v>
      </c>
      <c r="E246" s="47">
        <f>天安!D20</f>
        <v>178.84139099999999</v>
      </c>
      <c r="F246" s="47">
        <f>天安!E20</f>
        <v>178.35638400000005</v>
      </c>
      <c r="G246" s="47">
        <f>天安!F20</f>
        <v>668.36249100000009</v>
      </c>
      <c r="H246" s="47">
        <f>天安!G20</f>
        <v>19591.266025000001</v>
      </c>
      <c r="I246" s="47">
        <f>天安!H20</f>
        <v>7648.7183340000001</v>
      </c>
      <c r="J246" s="47">
        <f>天安!I20</f>
        <v>0</v>
      </c>
      <c r="K246" s="47">
        <f>天安!J20</f>
        <v>0</v>
      </c>
      <c r="L246" s="47">
        <f>天安!K20</f>
        <v>1786.3275200000003</v>
      </c>
      <c r="M246" s="47">
        <f>天安!L20</f>
        <v>146.911</v>
      </c>
      <c r="N246" s="47">
        <f>天安!M20</f>
        <v>0</v>
      </c>
      <c r="O246" s="47">
        <f t="shared" si="98"/>
        <v>31417.723067000003</v>
      </c>
      <c r="P246" s="47">
        <f>天安!AD20</f>
        <v>7398.0745229999993</v>
      </c>
      <c r="Q246" s="50">
        <f>天安!O20</f>
        <v>11.430686772192489</v>
      </c>
      <c r="R246" s="55">
        <f t="shared" si="99"/>
        <v>1.3564298562594324</v>
      </c>
      <c r="S246" s="142"/>
      <c r="T246" s="46" t="s">
        <v>59</v>
      </c>
      <c r="U246" s="55">
        <f>天安!P20</f>
        <v>28.248983000000006</v>
      </c>
      <c r="V246" s="55">
        <f>天安!Q20</f>
        <v>54.892450000000004</v>
      </c>
      <c r="W246" s="55">
        <f>天安!R20</f>
        <v>19.299070999999998</v>
      </c>
      <c r="X246" s="55">
        <f>天安!S20</f>
        <v>0</v>
      </c>
      <c r="Y246" s="55">
        <f>天安!T20</f>
        <v>477.63080200000002</v>
      </c>
      <c r="Z246" s="55">
        <f>天安!U20</f>
        <v>10000.77291</v>
      </c>
      <c r="AA246" s="55">
        <f>天安!V20</f>
        <v>7399.356581</v>
      </c>
      <c r="AB246" s="55">
        <f>天安!W20</f>
        <v>0</v>
      </c>
      <c r="AC246" s="55">
        <f>天安!X20</f>
        <v>0</v>
      </c>
      <c r="AD246" s="55">
        <f>天安!Y20</f>
        <v>669.99933400000009</v>
      </c>
      <c r="AE246" s="55">
        <f>天安!Z20</f>
        <v>83.139157999999995</v>
      </c>
      <c r="AF246" s="55">
        <f>天安!AA20</f>
        <v>0</v>
      </c>
      <c r="AG246" s="40">
        <f t="shared" si="67"/>
        <v>18733.339289</v>
      </c>
      <c r="AH246" s="55">
        <f t="shared" si="97"/>
        <v>59.626661197089732</v>
      </c>
      <c r="AI246" s="55">
        <f t="shared" si="100"/>
        <v>1.6974709673664292</v>
      </c>
    </row>
    <row r="247" spans="1:35" s="57" customFormat="1" ht="17.25" customHeight="1">
      <c r="A247" s="142"/>
      <c r="B247" s="61" t="s">
        <v>60</v>
      </c>
      <c r="C247" s="62">
        <f>太平!B20</f>
        <v>1235.2367930000003</v>
      </c>
      <c r="D247" s="62">
        <f>太平!C20</f>
        <v>181.901352</v>
      </c>
      <c r="E247" s="62">
        <f>太平!D20</f>
        <v>329.529222</v>
      </c>
      <c r="F247" s="62">
        <f>太平!E20</f>
        <v>390.79903899999994</v>
      </c>
      <c r="G247" s="62">
        <f>太平!F20</f>
        <v>496.763195</v>
      </c>
      <c r="H247" s="62">
        <f>太平!G20</f>
        <v>17013.767045999997</v>
      </c>
      <c r="I247" s="62">
        <f>太平!H20</f>
        <v>6171.6378829999994</v>
      </c>
      <c r="J247" s="62">
        <f>太平!I20</f>
        <v>0</v>
      </c>
      <c r="K247" s="62">
        <f>太平!J20</f>
        <v>0</v>
      </c>
      <c r="L247" s="62">
        <f>太平!K20</f>
        <v>960.99827100000005</v>
      </c>
      <c r="M247" s="62">
        <f>太平!L20</f>
        <v>6631.6181880000004</v>
      </c>
      <c r="N247" s="62">
        <f>太平!M20</f>
        <v>0</v>
      </c>
      <c r="O247" s="66">
        <f t="shared" si="98"/>
        <v>33412.250988999993</v>
      </c>
      <c r="P247" s="66">
        <f>太平!AD20</f>
        <v>5305.8686900000002</v>
      </c>
      <c r="Q247" s="62">
        <f>太平!O20</f>
        <v>20.640053516866011</v>
      </c>
      <c r="R247" s="67">
        <f t="shared" si="99"/>
        <v>1.4425416733626126</v>
      </c>
      <c r="S247" s="142"/>
      <c r="T247" s="61" t="s">
        <v>60</v>
      </c>
      <c r="U247" s="65">
        <f>太平!P20</f>
        <v>240.51583000000002</v>
      </c>
      <c r="V247" s="65">
        <f>太平!Q20</f>
        <v>1.6980999999999999</v>
      </c>
      <c r="W247" s="65">
        <f>太平!R20</f>
        <v>63.628712999999998</v>
      </c>
      <c r="X247" s="65">
        <f>太平!S20</f>
        <v>52.317319810500003</v>
      </c>
      <c r="Y247" s="65">
        <f>太平!T20</f>
        <v>179.43461200000002</v>
      </c>
      <c r="Z247" s="65">
        <f>太平!U20</f>
        <v>6648.005134</v>
      </c>
      <c r="AA247" s="65">
        <f>太平!V20</f>
        <v>3717.185148</v>
      </c>
      <c r="AB247" s="65">
        <f>太平!W20</f>
        <v>0</v>
      </c>
      <c r="AC247" s="65">
        <f>太平!X20</f>
        <v>0</v>
      </c>
      <c r="AD247" s="65">
        <f>太平!Y20</f>
        <v>350.58138600000001</v>
      </c>
      <c r="AE247" s="65">
        <f>太平!Z20</f>
        <v>4018.7725440000004</v>
      </c>
      <c r="AF247" s="65">
        <f>太平!AA20</f>
        <v>0</v>
      </c>
      <c r="AG247" s="63">
        <f t="shared" si="67"/>
        <v>15272.138786810501</v>
      </c>
      <c r="AH247" s="67">
        <f t="shared" si="97"/>
        <v>45.708200838783377</v>
      </c>
      <c r="AI247" s="67">
        <f t="shared" si="100"/>
        <v>1.383843627677414</v>
      </c>
    </row>
    <row r="248" spans="1:35" s="57" customFormat="1" ht="17.25" customHeight="1">
      <c r="A248" s="142"/>
      <c r="B248" s="46" t="s">
        <v>61</v>
      </c>
      <c r="C248" s="50">
        <f>大地!B20</f>
        <v>2528.0467269999999</v>
      </c>
      <c r="D248" s="50">
        <f>大地!C20</f>
        <v>344.12359399999997</v>
      </c>
      <c r="E248" s="50">
        <f>大地!D20</f>
        <v>1576.321492</v>
      </c>
      <c r="F248" s="50">
        <f>大地!E20</f>
        <v>956.62136899999962</v>
      </c>
      <c r="G248" s="50">
        <f>大地!F20</f>
        <v>4058.2120199999999</v>
      </c>
      <c r="H248" s="50">
        <f>大地!G20</f>
        <v>45241.999894999986</v>
      </c>
      <c r="I248" s="50">
        <f>大地!H20</f>
        <v>15540.605024999999</v>
      </c>
      <c r="J248" s="50">
        <f>大地!I20</f>
        <v>0</v>
      </c>
      <c r="K248" s="50">
        <f>大地!J20</f>
        <v>163.97948600000001</v>
      </c>
      <c r="L248" s="50">
        <f>大地!K20</f>
        <v>4704.8563510000013</v>
      </c>
      <c r="M248" s="50">
        <f>大地!L20</f>
        <v>141.14031600000001</v>
      </c>
      <c r="N248" s="50">
        <f>大地!M20</f>
        <v>626.45101599999998</v>
      </c>
      <c r="O248" s="47">
        <f t="shared" si="98"/>
        <v>75882.357290999993</v>
      </c>
      <c r="P248" s="47">
        <f>大地!AD20</f>
        <v>33614.463867000006</v>
      </c>
      <c r="Q248" s="51">
        <f>大地!O20</f>
        <v>27.019308494816212</v>
      </c>
      <c r="R248" s="55">
        <f t="shared" si="99"/>
        <v>3.2761475035398373</v>
      </c>
      <c r="S248" s="142"/>
      <c r="T248" s="46" t="s">
        <v>61</v>
      </c>
      <c r="U248" s="51">
        <f>大地!P20</f>
        <v>487.91289099999995</v>
      </c>
      <c r="V248" s="51">
        <f>大地!Q20</f>
        <v>12.215885</v>
      </c>
      <c r="W248" s="51">
        <f>大地!R20</f>
        <v>190.14207299999998</v>
      </c>
      <c r="X248" s="51">
        <f>大地!S20</f>
        <v>95.203553000000014</v>
      </c>
      <c r="Y248" s="51">
        <f>大地!T20</f>
        <v>1394.6828169999999</v>
      </c>
      <c r="Z248" s="51">
        <f>大地!U20</f>
        <v>19334.545580999998</v>
      </c>
      <c r="AA248" s="51">
        <f>大地!V20</f>
        <v>11991.750663000001</v>
      </c>
      <c r="AB248" s="51">
        <f>大地!W20</f>
        <v>0</v>
      </c>
      <c r="AC248" s="51">
        <f>大地!X20</f>
        <v>82.283825000000007</v>
      </c>
      <c r="AD248" s="51">
        <f>大地!Y20</f>
        <v>1294.3658859999998</v>
      </c>
      <c r="AE248" s="51">
        <f>大地!Z20</f>
        <v>73.722684000000001</v>
      </c>
      <c r="AF248" s="51">
        <f>大地!AA20</f>
        <v>160.087266</v>
      </c>
      <c r="AG248" s="40">
        <f t="shared" si="67"/>
        <v>35116.913123999999</v>
      </c>
      <c r="AH248" s="55">
        <f t="shared" si="97"/>
        <v>46.278099913700267</v>
      </c>
      <c r="AI248" s="55">
        <f t="shared" si="100"/>
        <v>3.1820242815183195</v>
      </c>
    </row>
    <row r="249" spans="1:35" s="57" customFormat="1" ht="17.25" customHeight="1">
      <c r="A249" s="142"/>
      <c r="B249" s="46" t="s">
        <v>182</v>
      </c>
      <c r="C249" s="50">
        <f>中华联合!B20</f>
        <v>5146.1776799999998</v>
      </c>
      <c r="D249" s="50">
        <f>中华联合!C20</f>
        <v>3351.319309</v>
      </c>
      <c r="E249" s="50">
        <f>中华联合!D20</f>
        <v>3627.1388139999999</v>
      </c>
      <c r="F249" s="50">
        <f>中华联合!E20</f>
        <v>811.09958899999992</v>
      </c>
      <c r="G249" s="50">
        <f>中华联合!F20</f>
        <v>14275.543963</v>
      </c>
      <c r="H249" s="50">
        <f>中华联合!G20</f>
        <v>113009.919288</v>
      </c>
      <c r="I249" s="50">
        <f>中华联合!H20</f>
        <v>51271.298511000001</v>
      </c>
      <c r="J249" s="50">
        <f>中华联合!I20</f>
        <v>88184.330352000004</v>
      </c>
      <c r="K249" s="50">
        <f>中华联合!J20</f>
        <v>56.030928000000003</v>
      </c>
      <c r="L249" s="50">
        <f>中华联合!K20</f>
        <v>10021.414403000001</v>
      </c>
      <c r="M249" s="50">
        <f>中华联合!L20</f>
        <v>23630.484165999998</v>
      </c>
      <c r="N249" s="50">
        <f>中华联合!M20</f>
        <v>293.129929</v>
      </c>
      <c r="O249" s="47">
        <f t="shared" si="98"/>
        <v>313677.88693199994</v>
      </c>
      <c r="P249" s="47">
        <f>中华联合!AD20</f>
        <v>45797.341437000003</v>
      </c>
      <c r="Q249" s="51">
        <f>中华联合!O20</f>
        <v>17.316852407647652</v>
      </c>
      <c r="R249" s="55">
        <f t="shared" si="99"/>
        <v>13.542739878875741</v>
      </c>
      <c r="S249" s="142"/>
      <c r="T249" s="46" t="s">
        <v>181</v>
      </c>
      <c r="U249" s="51">
        <f>中华联合!P20</f>
        <v>1096.9479610000003</v>
      </c>
      <c r="V249" s="51">
        <f>中华联合!Q20</f>
        <v>1039.9684960000002</v>
      </c>
      <c r="W249" s="51">
        <f>中华联合!R20</f>
        <v>573.35558200000003</v>
      </c>
      <c r="X249" s="51">
        <f>中华联合!S20</f>
        <v>128.702844</v>
      </c>
      <c r="Y249" s="51">
        <f>中华联合!T20</f>
        <v>6181.3322759999992</v>
      </c>
      <c r="Z249" s="51">
        <f>中华联合!U20</f>
        <v>46629.970278000001</v>
      </c>
      <c r="AA249" s="51">
        <f>中华联合!V20</f>
        <v>37356.805411000001</v>
      </c>
      <c r="AB249" s="51">
        <f>中华联合!W20</f>
        <v>45014.758102000007</v>
      </c>
      <c r="AC249" s="51">
        <f>中华联合!X20</f>
        <v>9.4710000000000001</v>
      </c>
      <c r="AD249" s="51">
        <f>中华联合!Y20</f>
        <v>4971.053981</v>
      </c>
      <c r="AE249" s="51">
        <f>中华联合!Z20</f>
        <v>16394.521787999998</v>
      </c>
      <c r="AF249" s="51">
        <f>中华联合!AA20</f>
        <v>81.471940000000004</v>
      </c>
      <c r="AG249" s="40">
        <f t="shared" si="67"/>
        <v>159478.35965899998</v>
      </c>
      <c r="AH249" s="55">
        <f t="shared" si="97"/>
        <v>50.841441587998261</v>
      </c>
      <c r="AI249" s="55">
        <f t="shared" si="100"/>
        <v>14.450701034563108</v>
      </c>
    </row>
    <row r="250" spans="1:35" s="57" customFormat="1" ht="17.25" customHeight="1">
      <c r="A250" s="142"/>
      <c r="B250" s="61" t="s">
        <v>62</v>
      </c>
      <c r="C250" s="62">
        <f>华泰!B20</f>
        <v>299.71509800000001</v>
      </c>
      <c r="D250" s="62">
        <f>华泰!C20</f>
        <v>46.511465000000001</v>
      </c>
      <c r="E250" s="62">
        <f>华泰!D20</f>
        <v>20.185274</v>
      </c>
      <c r="F250" s="62">
        <f>华泰!E20</f>
        <v>14.395526</v>
      </c>
      <c r="G250" s="62">
        <f>华泰!F20</f>
        <v>918.40351199999998</v>
      </c>
      <c r="H250" s="62">
        <f>华泰!G20</f>
        <v>3334.6565740000005</v>
      </c>
      <c r="I250" s="62">
        <f>华泰!H20</f>
        <v>1005.078906</v>
      </c>
      <c r="J250" s="62">
        <f>华泰!I20</f>
        <v>0</v>
      </c>
      <c r="K250" s="62">
        <f>华泰!J20</f>
        <v>0</v>
      </c>
      <c r="L250" s="62">
        <f>华泰!K20</f>
        <v>279.17643299999997</v>
      </c>
      <c r="M250" s="62">
        <f>华泰!L20</f>
        <v>76.718433000000005</v>
      </c>
      <c r="N250" s="62">
        <f>华泰!M20</f>
        <v>0</v>
      </c>
      <c r="O250" s="66">
        <f>SUM(C250:N250)</f>
        <v>5994.8412209999997</v>
      </c>
      <c r="P250" s="66">
        <f>华泰!AD20</f>
        <v>532.30892700000004</v>
      </c>
      <c r="Q250" s="62">
        <f>华泰!O20</f>
        <v>-27.630438019472098</v>
      </c>
      <c r="R250" s="67">
        <f t="shared" si="99"/>
        <v>0.25882148105889502</v>
      </c>
      <c r="S250" s="142"/>
      <c r="T250" s="61" t="s">
        <v>62</v>
      </c>
      <c r="U250" s="65">
        <f>华泰!P20</f>
        <v>76.225975000000005</v>
      </c>
      <c r="V250" s="65">
        <f>华泰!Q20</f>
        <v>1.24</v>
      </c>
      <c r="W250" s="65">
        <f>华泰!R20</f>
        <v>792.73529399999995</v>
      </c>
      <c r="X250" s="65">
        <f>华泰!S20</f>
        <v>18.365563999999999</v>
      </c>
      <c r="Y250" s="65">
        <f>华泰!T20</f>
        <v>497.01778899999999</v>
      </c>
      <c r="Z250" s="65">
        <f>华泰!U20</f>
        <v>2044.0269879999998</v>
      </c>
      <c r="AA250" s="65">
        <f>华泰!V20</f>
        <v>1478.183949</v>
      </c>
      <c r="AB250" s="65">
        <f>华泰!W20</f>
        <v>0</v>
      </c>
      <c r="AC250" s="65">
        <f>华泰!X20</f>
        <v>0</v>
      </c>
      <c r="AD250" s="65">
        <f>华泰!Y20</f>
        <v>207.711422</v>
      </c>
      <c r="AE250" s="65">
        <f>华泰!Z20</f>
        <v>29.842220000000001</v>
      </c>
      <c r="AF250" s="65">
        <f>华泰!AA20</f>
        <v>0</v>
      </c>
      <c r="AG250" s="63">
        <f t="shared" si="67"/>
        <v>5145.3492010000009</v>
      </c>
      <c r="AH250" s="67">
        <f t="shared" si="97"/>
        <v>85.829616020117129</v>
      </c>
      <c r="AI250" s="67">
        <f t="shared" si="100"/>
        <v>0.46623192752335973</v>
      </c>
    </row>
    <row r="251" spans="1:35" s="57" customFormat="1" ht="17.25" customHeight="1">
      <c r="A251" s="142"/>
      <c r="B251" s="46" t="s">
        <v>63</v>
      </c>
      <c r="C251" s="50">
        <f>安邦!B20</f>
        <v>111.06772599999999</v>
      </c>
      <c r="D251" s="50">
        <f>安邦!C20</f>
        <v>3.0499999999999999E-2</v>
      </c>
      <c r="E251" s="50">
        <f>安邦!D20</f>
        <v>1.34887</v>
      </c>
      <c r="F251" s="50">
        <f>安邦!E20</f>
        <v>0.2485</v>
      </c>
      <c r="G251" s="50">
        <f>安邦!F20</f>
        <v>83.737452000000005</v>
      </c>
      <c r="H251" s="50">
        <f>安邦!G20</f>
        <v>8017.2800460000008</v>
      </c>
      <c r="I251" s="50">
        <f>安邦!H20</f>
        <v>3166.7839429999995</v>
      </c>
      <c r="J251" s="50">
        <f>安邦!I20</f>
        <v>0</v>
      </c>
      <c r="K251" s="50">
        <f>安邦!J20</f>
        <v>18.109996000000002</v>
      </c>
      <c r="L251" s="50">
        <f>安邦!K20</f>
        <v>77.059836000000018</v>
      </c>
      <c r="M251" s="50">
        <f>安邦!L20</f>
        <v>0</v>
      </c>
      <c r="N251" s="50">
        <f>安邦!M20</f>
        <v>33.369999999999997</v>
      </c>
      <c r="O251" s="47">
        <f t="shared" si="98"/>
        <v>11509.036869000001</v>
      </c>
      <c r="P251" s="47">
        <f>安邦!AD20</f>
        <v>867.12788899999998</v>
      </c>
      <c r="Q251" s="50">
        <f>安邦!O20</f>
        <v>-14.27</v>
      </c>
      <c r="R251" s="55">
        <f t="shared" si="99"/>
        <v>0.49689155361801507</v>
      </c>
      <c r="S251" s="142"/>
      <c r="T251" s="46" t="s">
        <v>63</v>
      </c>
      <c r="U251" s="51">
        <f>安邦!P20</f>
        <v>0</v>
      </c>
      <c r="V251" s="51">
        <f>安邦!Q20</f>
        <v>0</v>
      </c>
      <c r="W251" s="51">
        <f>安邦!R20</f>
        <v>0</v>
      </c>
      <c r="X251" s="51">
        <f>安邦!S20</f>
        <v>0</v>
      </c>
      <c r="Y251" s="51">
        <f>安邦!T20</f>
        <v>0.35</v>
      </c>
      <c r="Z251" s="51">
        <f>安邦!U20</f>
        <v>4087.0732250000005</v>
      </c>
      <c r="AA251" s="51">
        <f>安邦!V20</f>
        <v>3125.8800120000005</v>
      </c>
      <c r="AB251" s="51">
        <f>安邦!W20</f>
        <v>0</v>
      </c>
      <c r="AC251" s="51">
        <f>安邦!X20</f>
        <v>0</v>
      </c>
      <c r="AD251" s="51">
        <f>安邦!Y20</f>
        <v>9.8343899999999991</v>
      </c>
      <c r="AE251" s="51">
        <f>安邦!Z20</f>
        <v>0</v>
      </c>
      <c r="AF251" s="51">
        <f>安邦!AA20</f>
        <v>63.382583000000004</v>
      </c>
      <c r="AG251" s="40">
        <f t="shared" si="67"/>
        <v>7286.5202100000006</v>
      </c>
      <c r="AH251" s="55">
        <f t="shared" si="97"/>
        <v>63.311294358839888</v>
      </c>
      <c r="AI251" s="55">
        <f t="shared" si="100"/>
        <v>0.66024835822337724</v>
      </c>
    </row>
    <row r="252" spans="1:35" s="57" customFormat="1" ht="17.25" customHeight="1">
      <c r="A252" s="142"/>
      <c r="B252" s="46" t="s">
        <v>64</v>
      </c>
      <c r="C252" s="50">
        <f>阳光!B20</f>
        <v>1969.9881539999997</v>
      </c>
      <c r="D252" s="50">
        <f>阳光!C20</f>
        <v>513.23809600000004</v>
      </c>
      <c r="E252" s="50">
        <f>阳光!D20</f>
        <v>1747.29278</v>
      </c>
      <c r="F252" s="50">
        <f>阳光!E20</f>
        <v>110.12950000000001</v>
      </c>
      <c r="G252" s="50">
        <f>阳光!F20</f>
        <v>2998.6096089999996</v>
      </c>
      <c r="H252" s="50">
        <f>阳光!G20</f>
        <v>32238.209702</v>
      </c>
      <c r="I252" s="50">
        <f>阳光!H20</f>
        <v>11294.472053000001</v>
      </c>
      <c r="J252" s="50">
        <f>阳光!I20</f>
        <v>0</v>
      </c>
      <c r="K252" s="50">
        <f>阳光!J20</f>
        <v>8201.1682399999991</v>
      </c>
      <c r="L252" s="50">
        <f>阳光!K20</f>
        <v>3179.0067599999993</v>
      </c>
      <c r="M252" s="50">
        <f>阳光!L20</f>
        <v>0</v>
      </c>
      <c r="N252" s="50">
        <f>阳光!M20</f>
        <v>1702.4201349999998</v>
      </c>
      <c r="O252" s="47">
        <f>SUM(C252:N252)</f>
        <v>63954.535028999991</v>
      </c>
      <c r="P252" s="47">
        <f>阳光!AD20</f>
        <v>26679.509331999998</v>
      </c>
      <c r="Q252" s="50">
        <f>阳光!O20</f>
        <v>15.004158667465372</v>
      </c>
      <c r="R252" s="55">
        <f t="shared" si="99"/>
        <v>2.761175294960954</v>
      </c>
      <c r="S252" s="142"/>
      <c r="T252" s="46" t="s">
        <v>64</v>
      </c>
      <c r="U252" s="51">
        <f>阳光!P20</f>
        <v>297.83272799999997</v>
      </c>
      <c r="V252" s="51">
        <f>阳光!Q20</f>
        <v>27.41178</v>
      </c>
      <c r="W252" s="51">
        <f>阳光!R20</f>
        <v>370.30866700000001</v>
      </c>
      <c r="X252" s="51">
        <f>阳光!S20</f>
        <v>46.586078000000001</v>
      </c>
      <c r="Y252" s="51">
        <f>阳光!T20</f>
        <v>1381.083075</v>
      </c>
      <c r="Z252" s="51">
        <f>阳光!U20</f>
        <v>15917.117290999999</v>
      </c>
      <c r="AA252" s="51">
        <f>阳光!V20</f>
        <v>9567.2016869999989</v>
      </c>
      <c r="AB252" s="51">
        <f>阳光!W20</f>
        <v>0</v>
      </c>
      <c r="AC252" s="51">
        <f>阳光!X20</f>
        <v>1511.631787</v>
      </c>
      <c r="AD252" s="51">
        <f>阳光!Y20</f>
        <v>916.18747599999995</v>
      </c>
      <c r="AE252" s="51">
        <f>阳光!Z20</f>
        <v>0</v>
      </c>
      <c r="AF252" s="51">
        <f>阳光!AA20</f>
        <v>1153.4063589999996</v>
      </c>
      <c r="AG252" s="40">
        <f t="shared" si="67"/>
        <v>31188.766927999997</v>
      </c>
      <c r="AH252" s="55">
        <f t="shared" si="97"/>
        <v>48.767091987859104</v>
      </c>
      <c r="AI252" s="55">
        <f t="shared" si="100"/>
        <v>2.826085918345866</v>
      </c>
    </row>
    <row r="253" spans="1:35" s="57" customFormat="1" ht="17.25" customHeight="1">
      <c r="A253" s="142"/>
      <c r="B253" s="61" t="s">
        <v>65</v>
      </c>
      <c r="C253" s="62">
        <f>国寿产险!B20</f>
        <v>8274.8096530000003</v>
      </c>
      <c r="D253" s="62">
        <f>国寿产险!C20</f>
        <v>1518.8397809999999</v>
      </c>
      <c r="E253" s="62">
        <f>国寿产险!D20</f>
        <v>4389.1599449999994</v>
      </c>
      <c r="F253" s="62">
        <f>国寿产险!E20</f>
        <v>875.992614</v>
      </c>
      <c r="G253" s="62">
        <f>国寿产险!F20</f>
        <v>4245.0137719999993</v>
      </c>
      <c r="H253" s="62">
        <f>国寿产险!G20</f>
        <v>123705.80019900002</v>
      </c>
      <c r="I253" s="62">
        <f>国寿产险!H20</f>
        <v>43331.603612999999</v>
      </c>
      <c r="J253" s="62">
        <f>国寿产险!I20</f>
        <v>5361.9126109999997</v>
      </c>
      <c r="K253" s="62">
        <f>国寿产险!J20</f>
        <v>131.07721800000002</v>
      </c>
      <c r="L253" s="62">
        <f>国寿产险!K20</f>
        <v>7308.7352679999985</v>
      </c>
      <c r="M253" s="62">
        <f>国寿产险!L20</f>
        <v>0</v>
      </c>
      <c r="N253" s="62">
        <f>国寿产险!M20</f>
        <v>28</v>
      </c>
      <c r="O253" s="66">
        <f t="shared" si="98"/>
        <v>199170.944674</v>
      </c>
      <c r="P253" s="66">
        <f>国寿产险!AD20</f>
        <v>65118.659535999999</v>
      </c>
      <c r="Q253" s="62">
        <f>国寿产险!O20</f>
        <v>35.89</v>
      </c>
      <c r="R253" s="67">
        <f t="shared" si="99"/>
        <v>8.5990132155368251</v>
      </c>
      <c r="S253" s="142"/>
      <c r="T253" s="61" t="s">
        <v>65</v>
      </c>
      <c r="U253" s="65">
        <f>国寿产险!P20</f>
        <v>1065.3621639999999</v>
      </c>
      <c r="V253" s="65">
        <f>国寿产险!Q20</f>
        <v>61.049648999999995</v>
      </c>
      <c r="W253" s="65">
        <f>国寿产险!R20</f>
        <v>619.2551739999999</v>
      </c>
      <c r="X253" s="65">
        <f>国寿产险!S20</f>
        <v>148.47384299999999</v>
      </c>
      <c r="Y253" s="65">
        <f>国寿产险!T20</f>
        <v>1551.2467859999999</v>
      </c>
      <c r="Z253" s="75">
        <f>国寿产险!U20</f>
        <v>51100.788047999995</v>
      </c>
      <c r="AA253" s="65">
        <f>国寿产险!V20</f>
        <v>28470.138360000001</v>
      </c>
      <c r="AB253" s="65">
        <f>国寿产险!W20</f>
        <v>778.120407</v>
      </c>
      <c r="AC253" s="65">
        <f>国寿产险!X20</f>
        <v>4.9297510000000004</v>
      </c>
      <c r="AD253" s="65">
        <f>国寿产险!Y20</f>
        <v>1352.545083</v>
      </c>
      <c r="AE253" s="65">
        <f>国寿产险!Z20</f>
        <v>0</v>
      </c>
      <c r="AF253" s="65">
        <f>国寿产险!AA20</f>
        <v>3.2428999999999999E-2</v>
      </c>
      <c r="AG253" s="63">
        <f t="shared" si="67"/>
        <v>85151.941693999994</v>
      </c>
      <c r="AH253" s="67">
        <f t="shared" si="97"/>
        <v>42.753194665705585</v>
      </c>
      <c r="AI253" s="67">
        <f t="shared" si="100"/>
        <v>7.7158133214038296</v>
      </c>
    </row>
    <row r="254" spans="1:35" s="57" customFormat="1" ht="17.25" customHeight="1">
      <c r="A254" s="142"/>
      <c r="B254" s="46" t="s">
        <v>66</v>
      </c>
      <c r="C254" s="50">
        <f>都邦!B20</f>
        <v>196.54000000000002</v>
      </c>
      <c r="D254" s="50">
        <f>都邦!C20</f>
        <v>1.66</v>
      </c>
      <c r="E254" s="50">
        <f>都邦!D20</f>
        <v>13.5</v>
      </c>
      <c r="F254" s="50">
        <f>都邦!E20</f>
        <v>156.54999999999998</v>
      </c>
      <c r="G254" s="50">
        <f>都邦!F20</f>
        <v>66.180000000000007</v>
      </c>
      <c r="H254" s="50">
        <f>都邦!G20</f>
        <v>3086.84</v>
      </c>
      <c r="I254" s="50">
        <f>都邦!H20</f>
        <v>991.5200000000001</v>
      </c>
      <c r="J254" s="50">
        <f>都邦!I20</f>
        <v>0</v>
      </c>
      <c r="K254" s="50">
        <f>都邦!J20</f>
        <v>0</v>
      </c>
      <c r="L254" s="50">
        <f>都邦!K20</f>
        <v>153.82999999999998</v>
      </c>
      <c r="M254" s="50">
        <f>都邦!L20</f>
        <v>461.46000000000004</v>
      </c>
      <c r="N254" s="50">
        <f>都邦!M20</f>
        <v>0</v>
      </c>
      <c r="O254" s="47">
        <f t="shared" si="98"/>
        <v>5128.08</v>
      </c>
      <c r="P254" s="47">
        <f>都邦!AD20</f>
        <v>0</v>
      </c>
      <c r="Q254" s="50">
        <f>都邦!O20</f>
        <v>30.197273211973503</v>
      </c>
      <c r="R254" s="55">
        <f t="shared" si="99"/>
        <v>0.22139990229250786</v>
      </c>
      <c r="S254" s="142"/>
      <c r="T254" s="46" t="s">
        <v>66</v>
      </c>
      <c r="U254" s="51">
        <f>都邦!P20</f>
        <v>35.450000000000003</v>
      </c>
      <c r="V254" s="51">
        <f>都邦!Q20</f>
        <v>10.34</v>
      </c>
      <c r="W254" s="51">
        <f>都邦!R20</f>
        <v>0</v>
      </c>
      <c r="X254" s="51">
        <f>都邦!S20</f>
        <v>15.27</v>
      </c>
      <c r="Y254" s="51">
        <f>都邦!T20</f>
        <v>1.9100000000000001</v>
      </c>
      <c r="Z254" s="51">
        <f>都邦!U20</f>
        <v>1585.31</v>
      </c>
      <c r="AA254" s="51">
        <f>都邦!V20</f>
        <v>833.55000000000007</v>
      </c>
      <c r="AB254" s="51">
        <f>都邦!W20</f>
        <v>0</v>
      </c>
      <c r="AC254" s="51">
        <f>都邦!X20</f>
        <v>0</v>
      </c>
      <c r="AD254" s="51">
        <f>都邦!Y20</f>
        <v>57.820000000000007</v>
      </c>
      <c r="AE254" s="51">
        <f>都邦!Z20</f>
        <v>22.96</v>
      </c>
      <c r="AF254" s="51">
        <f>都邦!AA20</f>
        <v>16.72</v>
      </c>
      <c r="AG254" s="40">
        <f t="shared" si="67"/>
        <v>2579.33</v>
      </c>
      <c r="AH254" s="55">
        <f t="shared" si="97"/>
        <v>50.298162275159513</v>
      </c>
      <c r="AI254" s="55">
        <f t="shared" si="100"/>
        <v>0.23371902482053272</v>
      </c>
    </row>
    <row r="255" spans="1:35" s="57" customFormat="1" ht="17.25" customHeight="1">
      <c r="A255" s="142"/>
      <c r="B255" s="46" t="s">
        <v>67</v>
      </c>
      <c r="C255" s="50">
        <f>中银!B20</f>
        <v>1140.8623500000001</v>
      </c>
      <c r="D255" s="50">
        <f>中银!C20</f>
        <v>1274.04285</v>
      </c>
      <c r="E255" s="50">
        <f>中银!D20</f>
        <v>518.54057399999999</v>
      </c>
      <c r="F255" s="50">
        <f>中银!E20</f>
        <v>168.80146000000002</v>
      </c>
      <c r="G255" s="50">
        <f>中银!F20</f>
        <v>531.47657600000002</v>
      </c>
      <c r="H255" s="50">
        <f>中银!G20</f>
        <v>2374.5632570000002</v>
      </c>
      <c r="I255" s="50">
        <f>中银!H20</f>
        <v>749.91677800000002</v>
      </c>
      <c r="J255" s="50">
        <f>中银!I20</f>
        <v>0</v>
      </c>
      <c r="K255" s="50">
        <f>中银!J20</f>
        <v>465.55271399999998</v>
      </c>
      <c r="L255" s="50">
        <f>中银!K20</f>
        <v>451.62627599999996</v>
      </c>
      <c r="M255" s="50">
        <f>中银!L20</f>
        <v>1150.2810910000001</v>
      </c>
      <c r="N255" s="50">
        <f>中银!M20</f>
        <v>0</v>
      </c>
      <c r="O255" s="47">
        <f t="shared" si="98"/>
        <v>8825.6639260000011</v>
      </c>
      <c r="P255" s="47">
        <f>中银!AD20</f>
        <v>0</v>
      </c>
      <c r="Q255" s="50">
        <f>中银!O20</f>
        <v>-35.50019010610491</v>
      </c>
      <c r="R255" s="55">
        <f t="shared" si="99"/>
        <v>0.38103951788640417</v>
      </c>
      <c r="S255" s="142"/>
      <c r="T255" s="46" t="s">
        <v>67</v>
      </c>
      <c r="U255" s="51">
        <f>中银!P20</f>
        <v>103.009592</v>
      </c>
      <c r="V255" s="51">
        <f>中银!Q20</f>
        <v>2.2500230000000001</v>
      </c>
      <c r="W255" s="51">
        <f>中银!R20</f>
        <v>139.71034499999999</v>
      </c>
      <c r="X255" s="51">
        <f>中银!S20</f>
        <v>207.364272</v>
      </c>
      <c r="Y255" s="51">
        <f>中银!T20</f>
        <v>40.843691999999997</v>
      </c>
      <c r="Z255" s="51">
        <f>中银!U20</f>
        <v>1817.6839270000003</v>
      </c>
      <c r="AA255" s="51">
        <f>中银!V20</f>
        <v>924.4142720000001</v>
      </c>
      <c r="AB255" s="51">
        <f>中银!W20</f>
        <v>0</v>
      </c>
      <c r="AC255" s="51">
        <f>中银!X20</f>
        <v>618.53575999999998</v>
      </c>
      <c r="AD255" s="51">
        <f>中银!Y20</f>
        <v>223.41378600000004</v>
      </c>
      <c r="AE255" s="51">
        <f>中银!Z20</f>
        <v>1094.3277849999999</v>
      </c>
      <c r="AF255" s="51">
        <f>中银!AA20</f>
        <v>0</v>
      </c>
      <c r="AG255" s="40">
        <f t="shared" si="67"/>
        <v>5171.5534540000008</v>
      </c>
      <c r="AH255" s="55">
        <f t="shared" si="97"/>
        <v>58.59676390764033</v>
      </c>
      <c r="AI255" s="55">
        <f t="shared" si="100"/>
        <v>0.46860635516825611</v>
      </c>
    </row>
    <row r="256" spans="1:35" s="57" customFormat="1" ht="17.25" customHeight="1">
      <c r="A256" s="142"/>
      <c r="B256" s="61" t="s">
        <v>68</v>
      </c>
      <c r="C256" s="62">
        <f>渤海!B20</f>
        <v>332.13694399999997</v>
      </c>
      <c r="D256" s="62">
        <f>渤海!C20</f>
        <v>130.403413</v>
      </c>
      <c r="E256" s="62">
        <f>渤海!D20</f>
        <v>116.246582</v>
      </c>
      <c r="F256" s="62">
        <f>渤海!E20</f>
        <v>9.0569229999999994</v>
      </c>
      <c r="G256" s="62">
        <f>渤海!F20</f>
        <v>145.23929699999999</v>
      </c>
      <c r="H256" s="62">
        <f>渤海!G20</f>
        <v>3604.8951940000006</v>
      </c>
      <c r="I256" s="62">
        <f>渤海!H20</f>
        <v>1374.4780740000001</v>
      </c>
      <c r="J256" s="62">
        <f>渤海!I20</f>
        <v>0</v>
      </c>
      <c r="K256" s="62">
        <f>渤海!J20</f>
        <v>0</v>
      </c>
      <c r="L256" s="62">
        <f>渤海!K20</f>
        <v>199.99167200000002</v>
      </c>
      <c r="M256" s="62">
        <f>渤海!L20</f>
        <v>48.510535999999995</v>
      </c>
      <c r="N256" s="62">
        <f>渤海!M20</f>
        <v>0.54133199999999992</v>
      </c>
      <c r="O256" s="66">
        <f t="shared" si="98"/>
        <v>5961.4999670000007</v>
      </c>
      <c r="P256" s="66">
        <f>渤海!AD20</f>
        <v>1818.44</v>
      </c>
      <c r="Q256" s="62">
        <f>渤海!O20</f>
        <v>-19.010000000000002</v>
      </c>
      <c r="R256" s="67">
        <f t="shared" si="99"/>
        <v>0.25738200461197736</v>
      </c>
      <c r="S256" s="142"/>
      <c r="T256" s="61" t="s">
        <v>68</v>
      </c>
      <c r="U256" s="65">
        <f>渤海!P20</f>
        <v>111.777855</v>
      </c>
      <c r="V256" s="65">
        <f>渤海!Q20</f>
        <v>0</v>
      </c>
      <c r="W256" s="65">
        <f>渤海!R20</f>
        <v>0</v>
      </c>
      <c r="X256" s="65">
        <f>渤海!S20</f>
        <v>0.489342</v>
      </c>
      <c r="Y256" s="65">
        <f>渤海!T20</f>
        <v>45.600396000000003</v>
      </c>
      <c r="Z256" s="65">
        <f>渤海!U20</f>
        <v>2271.6272480000002</v>
      </c>
      <c r="AA256" s="65">
        <f>渤海!V20</f>
        <v>1610.0158960000001</v>
      </c>
      <c r="AB256" s="65">
        <f>渤海!W20</f>
        <v>0</v>
      </c>
      <c r="AC256" s="65">
        <f>渤海!X20</f>
        <v>0</v>
      </c>
      <c r="AD256" s="65">
        <f>渤海!Y20</f>
        <v>44.653090999999996</v>
      </c>
      <c r="AE256" s="65">
        <f>渤海!Z20</f>
        <v>36.056791999999994</v>
      </c>
      <c r="AF256" s="65">
        <f>渤海!AA20</f>
        <v>0</v>
      </c>
      <c r="AG256" s="63">
        <f t="shared" si="67"/>
        <v>4120.220620000001</v>
      </c>
      <c r="AH256" s="67">
        <f t="shared" si="97"/>
        <v>69.113824420155368</v>
      </c>
      <c r="AI256" s="67">
        <f t="shared" si="100"/>
        <v>0.37334266858131798</v>
      </c>
    </row>
    <row r="257" spans="1:35" s="57" customFormat="1" ht="17.25" customHeight="1">
      <c r="A257" s="142"/>
      <c r="B257" s="46" t="s">
        <v>69</v>
      </c>
      <c r="C257" s="50">
        <f>长安责任!B20</f>
        <v>970.01407099999994</v>
      </c>
      <c r="D257" s="50">
        <f>长安责任!C20</f>
        <v>112.251932</v>
      </c>
      <c r="E257" s="50">
        <f>长安责任!D20</f>
        <v>98.319956999999988</v>
      </c>
      <c r="F257" s="50">
        <f>长安责任!E20</f>
        <v>159.952248</v>
      </c>
      <c r="G257" s="50">
        <f>长安责任!F20</f>
        <v>2205.2774649999997</v>
      </c>
      <c r="H257" s="50">
        <f>长安责任!G20</f>
        <v>15712.429942999999</v>
      </c>
      <c r="I257" s="50">
        <f>长安责任!H20</f>
        <v>5664.3186490000007</v>
      </c>
      <c r="J257" s="50">
        <f>长安责任!I20</f>
        <v>0</v>
      </c>
      <c r="K257" s="50">
        <f>长安责任!J20</f>
        <v>16.157236999999999</v>
      </c>
      <c r="L257" s="50">
        <f>长安责任!K20</f>
        <v>476.43828399999995</v>
      </c>
      <c r="M257" s="50">
        <f>长安责任!L20</f>
        <v>1765.9916769999998</v>
      </c>
      <c r="N257" s="50">
        <f>长安责任!M20</f>
        <v>0</v>
      </c>
      <c r="O257" s="47">
        <f t="shared" si="98"/>
        <v>27181.151462999998</v>
      </c>
      <c r="P257" s="47">
        <f>长安责任!AD20</f>
        <v>5156.1400000000003</v>
      </c>
      <c r="Q257" s="51">
        <f>长安责任!O20</f>
        <v>10.223647457420919</v>
      </c>
      <c r="R257" s="55">
        <f t="shared" si="99"/>
        <v>1.1735199681179029</v>
      </c>
      <c r="S257" s="142"/>
      <c r="T257" s="46" t="s">
        <v>69</v>
      </c>
      <c r="U257" s="51">
        <f>长安责任!P20</f>
        <v>157.73386400000001</v>
      </c>
      <c r="V257" s="51">
        <f>长安责任!Q20</f>
        <v>0.14826</v>
      </c>
      <c r="W257" s="51">
        <f>长安责任!R20</f>
        <v>129.40523100000001</v>
      </c>
      <c r="X257" s="51">
        <f>长安责任!S20</f>
        <v>75.090575999999984</v>
      </c>
      <c r="Y257" s="51">
        <f>长安责任!T20</f>
        <v>760.20141100000001</v>
      </c>
      <c r="Z257" s="51">
        <f>长安责任!U20</f>
        <v>8042.9494520000007</v>
      </c>
      <c r="AA257" s="51">
        <f>长安责任!V20</f>
        <v>4009.7043860000003</v>
      </c>
      <c r="AB257" s="51">
        <f>长安责任!W20</f>
        <v>0</v>
      </c>
      <c r="AC257" s="51">
        <f>长安责任!X20</f>
        <v>1.4213E-2</v>
      </c>
      <c r="AD257" s="51">
        <f>长安责任!Y20</f>
        <v>195.63910799999999</v>
      </c>
      <c r="AE257" s="51">
        <f>长安责任!Z20</f>
        <v>76.328844999999987</v>
      </c>
      <c r="AF257" s="51">
        <f>长安责任!AA20</f>
        <v>0</v>
      </c>
      <c r="AG257" s="40">
        <f t="shared" si="67"/>
        <v>13447.215346000003</v>
      </c>
      <c r="AH257" s="55">
        <f t="shared" si="97"/>
        <v>49.47257427377518</v>
      </c>
      <c r="AI257" s="55">
        <f t="shared" si="100"/>
        <v>1.2184831166306069</v>
      </c>
    </row>
    <row r="258" spans="1:35" s="57" customFormat="1" ht="17.25" customHeight="1">
      <c r="A258" s="142"/>
      <c r="B258" s="46" t="s">
        <v>85</v>
      </c>
      <c r="C258" s="50">
        <f>永诚!B20</f>
        <v>8752.838565</v>
      </c>
      <c r="D258" s="50">
        <f>永诚!C20</f>
        <v>378.98581100000001</v>
      </c>
      <c r="E258" s="50">
        <f>永诚!D20</f>
        <v>662.75573799999995</v>
      </c>
      <c r="F258" s="50">
        <f>永诚!E20</f>
        <v>224.01020700000004</v>
      </c>
      <c r="G258" s="50">
        <f>永诚!F20</f>
        <v>586.15363599999989</v>
      </c>
      <c r="H258" s="50">
        <f>永诚!G20</f>
        <v>5830.8139699999992</v>
      </c>
      <c r="I258" s="50">
        <f>永诚!H20</f>
        <v>1579.2554580000001</v>
      </c>
      <c r="J258" s="50">
        <f>永诚!I20</f>
        <v>0</v>
      </c>
      <c r="K258" s="50">
        <f>永诚!J20</f>
        <v>0.379494</v>
      </c>
      <c r="L258" s="50">
        <f>永诚!K20</f>
        <v>567.08624800000018</v>
      </c>
      <c r="M258" s="50">
        <f>永诚!L20</f>
        <v>49.206972</v>
      </c>
      <c r="N258" s="50">
        <f>永诚!M20</f>
        <v>15.613000000000001</v>
      </c>
      <c r="O258" s="47">
        <f t="shared" si="98"/>
        <v>18647.099098999999</v>
      </c>
      <c r="P258" s="47">
        <f>永诚!AD20</f>
        <v>1289.705897</v>
      </c>
      <c r="Q258" s="50">
        <f>永诚!O20</f>
        <v>32.079274514067983</v>
      </c>
      <c r="R258" s="55">
        <f t="shared" si="99"/>
        <v>0.8050704978388229</v>
      </c>
      <c r="S258" s="142"/>
      <c r="T258" s="46" t="s">
        <v>87</v>
      </c>
      <c r="U258" s="51">
        <f>永诚!P20</f>
        <v>2982.6091970000002</v>
      </c>
      <c r="V258" s="51">
        <f>永诚!Q20</f>
        <v>0.48699700000000001</v>
      </c>
      <c r="W258" s="51">
        <f>永诚!R20</f>
        <v>66.399218999999988</v>
      </c>
      <c r="X258" s="51">
        <f>永诚!S20</f>
        <v>26.950613999999998</v>
      </c>
      <c r="Y258" s="51">
        <f>永诚!T20</f>
        <v>175.40161299999997</v>
      </c>
      <c r="Z258" s="51">
        <f>永诚!U20</f>
        <v>2133.3779510000004</v>
      </c>
      <c r="AA258" s="51">
        <f>永诚!V20</f>
        <v>1333.2776940000001</v>
      </c>
      <c r="AB258" s="51">
        <f>永诚!W20</f>
        <v>0</v>
      </c>
      <c r="AC258" s="51">
        <f>永诚!X20</f>
        <v>0</v>
      </c>
      <c r="AD258" s="51">
        <f>永诚!Y20</f>
        <v>131.52291600000001</v>
      </c>
      <c r="AE258" s="51">
        <f>永诚!Z20</f>
        <v>15.090467</v>
      </c>
      <c r="AF258" s="51">
        <f>永诚!AA20</f>
        <v>0</v>
      </c>
      <c r="AG258" s="40">
        <f t="shared" si="67"/>
        <v>6865.1166680000006</v>
      </c>
      <c r="AH258" s="55">
        <f t="shared" ref="AH258:AH264" si="101">AG258*100/O258</f>
        <v>36.816003559331975</v>
      </c>
      <c r="AI258" s="55">
        <f t="shared" ref="AI258:AI264" si="102">AG258*100/$AG$265</f>
        <v>0.62206401388118038</v>
      </c>
    </row>
    <row r="259" spans="1:35" s="57" customFormat="1" ht="17.25" customHeight="1">
      <c r="A259" s="142"/>
      <c r="B259" s="61" t="s">
        <v>86</v>
      </c>
      <c r="C259" s="62">
        <f>民安!B20</f>
        <v>199.74999999999997</v>
      </c>
      <c r="D259" s="62">
        <f>民安!C20</f>
        <v>0</v>
      </c>
      <c r="E259" s="62">
        <f>民安!D20</f>
        <v>183.85</v>
      </c>
      <c r="F259" s="62">
        <f>民安!E20</f>
        <v>100.46000000000001</v>
      </c>
      <c r="G259" s="62">
        <f>民安!F20</f>
        <v>342.23</v>
      </c>
      <c r="H259" s="62">
        <f>民安!G20</f>
        <v>9272.6</v>
      </c>
      <c r="I259" s="62">
        <f>民安!H20</f>
        <v>3410.5699999999997</v>
      </c>
      <c r="J259" s="62">
        <f>民安!I20</f>
        <v>0</v>
      </c>
      <c r="K259" s="62">
        <f>民安!J20</f>
        <v>0</v>
      </c>
      <c r="L259" s="62">
        <f>民安!K20</f>
        <v>352.34000000000003</v>
      </c>
      <c r="M259" s="62">
        <f>民安!L20</f>
        <v>0</v>
      </c>
      <c r="N259" s="62">
        <f>民安!M20</f>
        <v>0</v>
      </c>
      <c r="O259" s="66">
        <f t="shared" si="98"/>
        <v>13861.8</v>
      </c>
      <c r="P259" s="66">
        <f>民安!AD20</f>
        <v>2304.64</v>
      </c>
      <c r="Q259" s="62">
        <f>民安!O20</f>
        <v>-19.62443205741647</v>
      </c>
      <c r="R259" s="67">
        <f t="shared" si="99"/>
        <v>0.59846982995551656</v>
      </c>
      <c r="S259" s="142"/>
      <c r="T259" s="61" t="s">
        <v>88</v>
      </c>
      <c r="U259" s="65">
        <f>民安!P20</f>
        <v>32.520000000000003</v>
      </c>
      <c r="V259" s="65">
        <f>民安!Q20</f>
        <v>0</v>
      </c>
      <c r="W259" s="65">
        <f>民安!R20</f>
        <v>267.44</v>
      </c>
      <c r="X259" s="65">
        <f>民安!S20</f>
        <v>38.510000000000005</v>
      </c>
      <c r="Y259" s="65">
        <f>民安!T20</f>
        <v>78.66</v>
      </c>
      <c r="Z259" s="65">
        <f>民安!U20</f>
        <v>5652.7300000000005</v>
      </c>
      <c r="AA259" s="65">
        <f>民安!V20</f>
        <v>3142.09</v>
      </c>
      <c r="AB259" s="65">
        <f>民安!W20</f>
        <v>0</v>
      </c>
      <c r="AC259" s="65">
        <f>民安!X20</f>
        <v>0</v>
      </c>
      <c r="AD259" s="65">
        <f>民安!Y20</f>
        <v>191.55000000000004</v>
      </c>
      <c r="AE259" s="65">
        <f>民安!Z20</f>
        <v>0.55000000000000004</v>
      </c>
      <c r="AF259" s="65">
        <f>民安!AA20</f>
        <v>0</v>
      </c>
      <c r="AG259" s="63">
        <f t="shared" ref="AG259:AG264" si="103">SUM(U259:AF259)</f>
        <v>9404.0499999999993</v>
      </c>
      <c r="AH259" s="67">
        <f t="shared" si="101"/>
        <v>67.841478018727727</v>
      </c>
      <c r="AI259" s="67">
        <f t="shared" si="102"/>
        <v>0.85212260368527115</v>
      </c>
    </row>
    <row r="260" spans="1:35" s="57" customFormat="1" ht="17.25" customHeight="1">
      <c r="A260" s="142"/>
      <c r="B260" s="46" t="s">
        <v>141</v>
      </c>
      <c r="C260" s="50">
        <f>英大!B20</f>
        <v>10948.200000000003</v>
      </c>
      <c r="D260" s="50">
        <f>英大!C20</f>
        <v>0.3</v>
      </c>
      <c r="E260" s="50">
        <f>英大!D20</f>
        <v>214</v>
      </c>
      <c r="F260" s="50">
        <f>英大!E20</f>
        <v>0.3</v>
      </c>
      <c r="G260" s="50">
        <f>英大!F20</f>
        <v>2979.2000000000003</v>
      </c>
      <c r="H260" s="50">
        <f>英大!G20</f>
        <v>7128.9999999999991</v>
      </c>
      <c r="I260" s="50">
        <f>英大!H20</f>
        <v>2002.1000000000004</v>
      </c>
      <c r="J260" s="50">
        <f>英大!I20</f>
        <v>0</v>
      </c>
      <c r="K260" s="50">
        <f>英大!J20</f>
        <v>0</v>
      </c>
      <c r="L260" s="50">
        <f>英大!K20</f>
        <v>353.5</v>
      </c>
      <c r="M260" s="50">
        <f>英大!L20</f>
        <v>0</v>
      </c>
      <c r="N260" s="50">
        <f>英大!M20</f>
        <v>0</v>
      </c>
      <c r="O260" s="47">
        <f t="shared" si="98"/>
        <v>23626.6</v>
      </c>
      <c r="P260" s="47">
        <f>英大!AD20</f>
        <v>1391.36</v>
      </c>
      <c r="Q260" s="50">
        <f>英大!O20</f>
        <v>9.2009114481024454</v>
      </c>
      <c r="R260" s="55">
        <f t="shared" si="99"/>
        <v>1.0200556410009527</v>
      </c>
      <c r="S260" s="142"/>
      <c r="T260" s="46" t="s">
        <v>141</v>
      </c>
      <c r="U260" s="51">
        <f>英大!P20</f>
        <v>4294.0227139999997</v>
      </c>
      <c r="V260" s="51">
        <f>英大!Q20</f>
        <v>3.3215000000000003</v>
      </c>
      <c r="W260" s="51">
        <f>英大!R20</f>
        <v>40.135062000000005</v>
      </c>
      <c r="X260" s="51">
        <f>英大!S20</f>
        <v>0</v>
      </c>
      <c r="Y260" s="51">
        <f>英大!T20</f>
        <v>1938.5444600000001</v>
      </c>
      <c r="Z260" s="51">
        <f>英大!U20</f>
        <v>3196.6182559999997</v>
      </c>
      <c r="AA260" s="51">
        <f>英大!V20</f>
        <v>2056.820377</v>
      </c>
      <c r="AB260" s="51">
        <f>英大!W20</f>
        <v>0</v>
      </c>
      <c r="AC260" s="51">
        <f>英大!X20</f>
        <v>0</v>
      </c>
      <c r="AD260" s="51">
        <f>英大!Y20</f>
        <v>116.18522800000001</v>
      </c>
      <c r="AE260" s="51">
        <f>英大!Z20</f>
        <v>0</v>
      </c>
      <c r="AF260" s="51">
        <f>英大!AA20</f>
        <v>0</v>
      </c>
      <c r="AG260" s="40">
        <f t="shared" si="103"/>
        <v>11645.647597000001</v>
      </c>
      <c r="AH260" s="55">
        <f t="shared" si="101"/>
        <v>49.290408255948812</v>
      </c>
      <c r="AI260" s="55">
        <f t="shared" si="102"/>
        <v>1.0552389185464521</v>
      </c>
    </row>
    <row r="261" spans="1:35" s="57" customFormat="1" ht="17.25" customHeight="1">
      <c r="A261" s="142"/>
      <c r="B261" s="46" t="s">
        <v>185</v>
      </c>
      <c r="C261" s="50">
        <f>紫金!B20</f>
        <v>101.68810900000001</v>
      </c>
      <c r="D261" s="50">
        <f>紫金!C20</f>
        <v>19.014000000000003</v>
      </c>
      <c r="E261" s="50">
        <f>紫金!D20</f>
        <v>35.244421000000003</v>
      </c>
      <c r="F261" s="50">
        <f>紫金!E20</f>
        <v>7.5152759999999992</v>
      </c>
      <c r="G261" s="50">
        <f>紫金!F20</f>
        <v>160.48912900000002</v>
      </c>
      <c r="H261" s="50">
        <f>紫金!G20</f>
        <v>7564.7914980000014</v>
      </c>
      <c r="I261" s="50">
        <f>紫金!H20</f>
        <v>3265.3181680000002</v>
      </c>
      <c r="J261" s="50">
        <f>紫金!I20</f>
        <v>0</v>
      </c>
      <c r="K261" s="50">
        <f>紫金!J20</f>
        <v>0.44767700000000005</v>
      </c>
      <c r="L261" s="50">
        <f>紫金!K20</f>
        <v>168.65864700000003</v>
      </c>
      <c r="M261" s="50">
        <f>紫金!L20</f>
        <v>823.22765200000003</v>
      </c>
      <c r="N261" s="50">
        <f>紫金!M20</f>
        <v>2</v>
      </c>
      <c r="O261" s="47">
        <f t="shared" si="98"/>
        <v>12148.394577000001</v>
      </c>
      <c r="P261" s="47">
        <f>紫金!AD20</f>
        <v>2351.129946</v>
      </c>
      <c r="Q261" s="50">
        <f>紫金!O20</f>
        <v>30.925155091371437</v>
      </c>
      <c r="R261" s="55">
        <f t="shared" si="99"/>
        <v>0.52449520529294247</v>
      </c>
      <c r="S261" s="142"/>
      <c r="T261" s="46" t="s">
        <v>185</v>
      </c>
      <c r="U261" s="51">
        <f>紫金!P20</f>
        <v>20.964956999999995</v>
      </c>
      <c r="V261" s="51">
        <f>紫金!Q20</f>
        <v>6.5905370000000003</v>
      </c>
      <c r="W261" s="51">
        <f>紫金!R20</f>
        <v>3.6</v>
      </c>
      <c r="X261" s="51">
        <f>紫金!S20</f>
        <v>16.532093</v>
      </c>
      <c r="Y261" s="51">
        <f>紫金!T20</f>
        <v>28.637566999999997</v>
      </c>
      <c r="Z261" s="51">
        <f>紫金!U20</f>
        <v>3084.5729529999999</v>
      </c>
      <c r="AA261" s="51">
        <f>紫金!V20</f>
        <v>1898.8086480000002</v>
      </c>
      <c r="AB261" s="51">
        <f>紫金!W20</f>
        <v>0</v>
      </c>
      <c r="AC261" s="51">
        <f>紫金!X20</f>
        <v>0</v>
      </c>
      <c r="AD261" s="51">
        <f>紫金!Y20</f>
        <v>31.083244999999998</v>
      </c>
      <c r="AE261" s="51">
        <f>紫金!Z20</f>
        <v>206.91180399999999</v>
      </c>
      <c r="AF261" s="51">
        <f>紫金!AA20</f>
        <v>2.4494259999999999</v>
      </c>
      <c r="AG261" s="40">
        <f t="shared" si="103"/>
        <v>5300.1512300000004</v>
      </c>
      <c r="AH261" s="55">
        <f t="shared" si="101"/>
        <v>43.628408646147648</v>
      </c>
      <c r="AI261" s="55">
        <f t="shared" si="102"/>
        <v>0.48025889547942574</v>
      </c>
    </row>
    <row r="262" spans="1:35" s="57" customFormat="1" ht="17.25" customHeight="1">
      <c r="A262" s="142"/>
      <c r="B262" s="61" t="s">
        <v>177</v>
      </c>
      <c r="C262" s="62">
        <f>出口信用!B20</f>
        <v>0</v>
      </c>
      <c r="D262" s="62">
        <f>出口信用!C20</f>
        <v>0</v>
      </c>
      <c r="E262" s="62">
        <f>出口信用!D20</f>
        <v>0</v>
      </c>
      <c r="F262" s="62">
        <f>出口信用!E20</f>
        <v>0</v>
      </c>
      <c r="G262" s="62">
        <f>出口信用!F20</f>
        <v>0</v>
      </c>
      <c r="H262" s="62">
        <f>出口信用!G20</f>
        <v>0</v>
      </c>
      <c r="I262" s="62">
        <f>出口信用!H20</f>
        <v>0</v>
      </c>
      <c r="J262" s="62">
        <f>出口信用!I20</f>
        <v>0</v>
      </c>
      <c r="K262" s="62">
        <f>出口信用!J20</f>
        <v>10368.600000000002</v>
      </c>
      <c r="L262" s="62">
        <f>出口信用!K20</f>
        <v>0</v>
      </c>
      <c r="M262" s="62">
        <f>出口信用!L20</f>
        <v>0</v>
      </c>
      <c r="N262" s="62">
        <f>出口信用!M20</f>
        <v>0</v>
      </c>
      <c r="O262" s="66">
        <f t="shared" si="98"/>
        <v>10368.600000000002</v>
      </c>
      <c r="P262" s="66">
        <f>出口信用!AD20</f>
        <v>0</v>
      </c>
      <c r="Q262" s="62">
        <f>出口信用!O20</f>
        <v>3.2290051940061502</v>
      </c>
      <c r="R262" s="67">
        <f t="shared" si="99"/>
        <v>0.44765429301221848</v>
      </c>
      <c r="S262" s="142"/>
      <c r="T262" s="61" t="s">
        <v>178</v>
      </c>
      <c r="U262" s="65">
        <f>出口信用!P20</f>
        <v>0</v>
      </c>
      <c r="V262" s="65">
        <f>出口信用!Q20</f>
        <v>0</v>
      </c>
      <c r="W262" s="65">
        <f>出口信用!R20</f>
        <v>0</v>
      </c>
      <c r="X262" s="65">
        <f>出口信用!S20</f>
        <v>0</v>
      </c>
      <c r="Y262" s="65">
        <f>出口信用!T20</f>
        <v>0</v>
      </c>
      <c r="Z262" s="65">
        <f>出口信用!U20</f>
        <v>0</v>
      </c>
      <c r="AA262" s="65">
        <f>出口信用!V20</f>
        <v>0</v>
      </c>
      <c r="AB262" s="65">
        <f>出口信用!W20</f>
        <v>0</v>
      </c>
      <c r="AC262" s="65">
        <f>出口信用!X20</f>
        <v>8497.9</v>
      </c>
      <c r="AD262" s="65">
        <f>出口信用!Y20</f>
        <v>0</v>
      </c>
      <c r="AE262" s="65">
        <f>出口信用!Z20</f>
        <v>0</v>
      </c>
      <c r="AF262" s="65">
        <f>出口信用!AA20</f>
        <v>0</v>
      </c>
      <c r="AG262" s="63">
        <f t="shared" si="103"/>
        <v>8497.9</v>
      </c>
      <c r="AH262" s="67">
        <f t="shared" si="101"/>
        <v>81.958027120344099</v>
      </c>
      <c r="AI262" s="67">
        <f t="shared" si="102"/>
        <v>0.77001426766734193</v>
      </c>
    </row>
    <row r="263" spans="1:35" s="57" customFormat="1" ht="17.25" customHeight="1">
      <c r="A263" s="142"/>
      <c r="B263" s="46" t="s">
        <v>212</v>
      </c>
      <c r="C263" s="50">
        <f>信达!B20</f>
        <v>332.779472</v>
      </c>
      <c r="D263" s="50">
        <f>信达!C20</f>
        <v>0.54</v>
      </c>
      <c r="E263" s="50">
        <f>信达!D20</f>
        <v>262.45640900000001</v>
      </c>
      <c r="F263" s="50">
        <f>信达!E20</f>
        <v>6.1769300000000005</v>
      </c>
      <c r="G263" s="50">
        <f>信达!F20</f>
        <v>17.692900000000002</v>
      </c>
      <c r="H263" s="50">
        <f>信达!G20</f>
        <v>975.31586800000002</v>
      </c>
      <c r="I263" s="50">
        <f>信达!H20</f>
        <v>444.78932199999997</v>
      </c>
      <c r="J263" s="50">
        <f>信达!I20</f>
        <v>0</v>
      </c>
      <c r="K263" s="50">
        <f>信达!J20</f>
        <v>0</v>
      </c>
      <c r="L263" s="50">
        <f>信达!K20</f>
        <v>53.043568000000008</v>
      </c>
      <c r="M263" s="50">
        <f>信达!L20</f>
        <v>0</v>
      </c>
      <c r="N263" s="50">
        <f>信达!M20</f>
        <v>8.130001</v>
      </c>
      <c r="O263" s="47">
        <f t="shared" si="98"/>
        <v>2100.9244699999999</v>
      </c>
      <c r="P263" s="47">
        <f>信达!AD20</f>
        <v>9.9422000639556565</v>
      </c>
      <c r="Q263" s="50">
        <f>信达!O20</f>
        <v>0</v>
      </c>
      <c r="R263" s="55">
        <f t="shared" si="99"/>
        <v>9.0705385325880017E-2</v>
      </c>
      <c r="S263" s="142"/>
      <c r="T263" s="46" t="s">
        <v>212</v>
      </c>
      <c r="U263" s="51">
        <f>信达!P20</f>
        <v>0</v>
      </c>
      <c r="V263" s="51">
        <f>信达!Q20</f>
        <v>15.09395</v>
      </c>
      <c r="W263" s="51">
        <f>信达!R20</f>
        <v>0</v>
      </c>
      <c r="X263" s="51">
        <f>信达!S20</f>
        <v>9.9500000000000005E-2</v>
      </c>
      <c r="Y263" s="51">
        <f>信达!T20</f>
        <v>0</v>
      </c>
      <c r="Z263" s="51">
        <f>信达!U20</f>
        <v>0</v>
      </c>
      <c r="AA263" s="51">
        <f>信达!V20</f>
        <v>128.588347</v>
      </c>
      <c r="AB263" s="51">
        <f>信达!W20</f>
        <v>64.782611000000003</v>
      </c>
      <c r="AC263" s="51">
        <f>信达!X20</f>
        <v>0</v>
      </c>
      <c r="AD263" s="51">
        <f>信达!Y20</f>
        <v>0</v>
      </c>
      <c r="AE263" s="51">
        <f>信达!Z20</f>
        <v>0.31370599999999998</v>
      </c>
      <c r="AF263" s="51">
        <f>信达!AA20</f>
        <v>0</v>
      </c>
      <c r="AG263" s="40">
        <f t="shared" si="103"/>
        <v>208.87811400000001</v>
      </c>
      <c r="AH263" s="55">
        <f t="shared" si="101"/>
        <v>9.9422000639556565</v>
      </c>
      <c r="AI263" s="55">
        <f t="shared" si="102"/>
        <v>1.8926926415166755E-2</v>
      </c>
    </row>
    <row r="264" spans="1:35" s="57" customFormat="1" ht="17.25" customHeight="1">
      <c r="A264" s="142"/>
      <c r="B264" s="46" t="s">
        <v>215</v>
      </c>
      <c r="C264" s="50">
        <f>众诚!B20</f>
        <v>5.8195499999999996</v>
      </c>
      <c r="D264" s="50">
        <f>众诚!C20</f>
        <v>0</v>
      </c>
      <c r="E264" s="50">
        <f>众诚!D20</f>
        <v>0</v>
      </c>
      <c r="F264" s="50">
        <f>众诚!E20</f>
        <v>0</v>
      </c>
      <c r="G264" s="50">
        <f>众诚!F20</f>
        <v>235.6788</v>
      </c>
      <c r="H264" s="50">
        <f>众诚!G20</f>
        <v>1393.684452</v>
      </c>
      <c r="I264" s="50">
        <f>众诚!H20</f>
        <v>279.25453900000002</v>
      </c>
      <c r="J264" s="50">
        <f>众诚!I20</f>
        <v>0</v>
      </c>
      <c r="K264" s="50">
        <f>众诚!J20</f>
        <v>0</v>
      </c>
      <c r="L264" s="50">
        <f>众诚!K20</f>
        <v>1.1685639999999999</v>
      </c>
      <c r="M264" s="50">
        <f>众诚!L20</f>
        <v>3.5843029999999998</v>
      </c>
      <c r="N264" s="50">
        <f>众诚!M20</f>
        <v>0</v>
      </c>
      <c r="O264" s="47">
        <f t="shared" si="98"/>
        <v>1919.1902080000002</v>
      </c>
      <c r="P264" s="50">
        <f>众诚!AD20</f>
        <v>0</v>
      </c>
      <c r="Q264" s="50">
        <f>众诚!O20</f>
        <v>0</v>
      </c>
      <c r="R264" s="55">
        <f t="shared" si="99"/>
        <v>8.2859184047818654E-2</v>
      </c>
      <c r="S264" s="142"/>
      <c r="T264" s="46" t="s">
        <v>215</v>
      </c>
      <c r="U264" s="51">
        <f>众诚!P20</f>
        <v>0</v>
      </c>
      <c r="V264" s="51">
        <f>众诚!Q20</f>
        <v>0</v>
      </c>
      <c r="W264" s="51">
        <f>众诚!R20</f>
        <v>0</v>
      </c>
      <c r="X264" s="51">
        <f>众诚!S20</f>
        <v>0</v>
      </c>
      <c r="Y264" s="51">
        <f>众诚!T20</f>
        <v>0</v>
      </c>
      <c r="Z264" s="51">
        <f>众诚!U20</f>
        <v>157.33790599999998</v>
      </c>
      <c r="AA264" s="51">
        <f>众诚!V20</f>
        <v>37.736687000000003</v>
      </c>
      <c r="AB264" s="51">
        <f>众诚!W20</f>
        <v>0</v>
      </c>
      <c r="AC264" s="51">
        <f>众诚!X20</f>
        <v>0</v>
      </c>
      <c r="AD264" s="51">
        <f>众诚!Y20</f>
        <v>0</v>
      </c>
      <c r="AE264" s="51">
        <f>众诚!Z20</f>
        <v>0</v>
      </c>
      <c r="AF264" s="51">
        <f>众诚!AA20</f>
        <v>0</v>
      </c>
      <c r="AG264" s="40">
        <f t="shared" si="103"/>
        <v>195.07459299999999</v>
      </c>
      <c r="AH264" s="55">
        <f t="shared" si="101"/>
        <v>10.164422066496911</v>
      </c>
      <c r="AI264" s="55">
        <f t="shared" si="102"/>
        <v>1.7676157623577562E-2</v>
      </c>
    </row>
    <row r="265" spans="1:35" s="59" customFormat="1" ht="17.25" customHeight="1">
      <c r="A265" s="142"/>
      <c r="B265" s="73" t="s">
        <v>18</v>
      </c>
      <c r="C265" s="68">
        <f>SUM(C242:C264)</f>
        <v>87311.742772999933</v>
      </c>
      <c r="D265" s="68">
        <f t="shared" ref="D265:N265" si="104">SUM(D242:D264)</f>
        <v>18131.524039999997</v>
      </c>
      <c r="E265" s="68">
        <f t="shared" si="104"/>
        <v>32750.144951999999</v>
      </c>
      <c r="F265" s="68">
        <f t="shared" si="104"/>
        <v>11793.121319179298</v>
      </c>
      <c r="G265" s="68">
        <f t="shared" si="104"/>
        <v>104850.23842100002</v>
      </c>
      <c r="H265" s="68">
        <f t="shared" si="104"/>
        <v>1205003.5274070005</v>
      </c>
      <c r="I265" s="68">
        <f t="shared" si="104"/>
        <v>430735.25186400005</v>
      </c>
      <c r="J265" s="68">
        <f t="shared" si="104"/>
        <v>223125.87723099999</v>
      </c>
      <c r="K265" s="68">
        <f t="shared" si="104"/>
        <v>47365.753986999989</v>
      </c>
      <c r="L265" s="68">
        <f t="shared" si="104"/>
        <v>60134.071183</v>
      </c>
      <c r="M265" s="68">
        <f t="shared" si="104"/>
        <v>90050.834629000004</v>
      </c>
      <c r="N265" s="68">
        <f t="shared" si="104"/>
        <v>4954.8964340000011</v>
      </c>
      <c r="O265" s="68">
        <f>SUM(O242:O264)</f>
        <v>2316206.9842401794</v>
      </c>
      <c r="P265" s="68">
        <f>SUM(P242:P264)</f>
        <v>608612.73163306387</v>
      </c>
      <c r="Q265" s="69">
        <v>15.542164109352735</v>
      </c>
      <c r="R265" s="70">
        <f>O265*100/$O$265</f>
        <v>100</v>
      </c>
      <c r="S265" s="142"/>
      <c r="T265" s="73" t="s">
        <v>36</v>
      </c>
      <c r="U265" s="68">
        <f>SUM(U242:U264)</f>
        <v>30369.62318000001</v>
      </c>
      <c r="V265" s="68">
        <f t="shared" ref="V265:AG265" si="105">SUM(V242:V264)</f>
        <v>4372.9663019999998</v>
      </c>
      <c r="W265" s="68">
        <f t="shared" si="105"/>
        <v>9014.0689510655029</v>
      </c>
      <c r="X265" s="68">
        <f t="shared" si="105"/>
        <v>3268.4268501724991</v>
      </c>
      <c r="Y265" s="68">
        <f t="shared" si="105"/>
        <v>37221.924540000015</v>
      </c>
      <c r="Z265" s="68">
        <f t="shared" si="105"/>
        <v>515278.10679559998</v>
      </c>
      <c r="AA265" s="68">
        <f t="shared" si="105"/>
        <v>313891.53346140013</v>
      </c>
      <c r="AB265" s="68">
        <f t="shared" si="105"/>
        <v>97487.612099000005</v>
      </c>
      <c r="AC265" s="68">
        <f t="shared" si="105"/>
        <v>17663.328742000002</v>
      </c>
      <c r="AD265" s="68">
        <f t="shared" si="105"/>
        <v>16981.261577000001</v>
      </c>
      <c r="AE265" s="68">
        <f t="shared" si="105"/>
        <v>56092.658465</v>
      </c>
      <c r="AF265" s="68">
        <f t="shared" si="105"/>
        <v>1961.4165179999995</v>
      </c>
      <c r="AG265" s="68">
        <f t="shared" si="105"/>
        <v>1103602.9274812378</v>
      </c>
      <c r="AH265" s="70">
        <f t="shared" si="97"/>
        <v>47.646990747818222</v>
      </c>
      <c r="AI265" s="70">
        <f t="shared" si="100"/>
        <v>100</v>
      </c>
    </row>
    <row r="267" spans="1:35">
      <c r="I267" s="125"/>
    </row>
  </sheetData>
  <mergeCells count="35">
    <mergeCell ref="A242:A265"/>
    <mergeCell ref="A183:A197"/>
    <mergeCell ref="A198:A213"/>
    <mergeCell ref="A214:A229"/>
    <mergeCell ref="S214:S229"/>
    <mergeCell ref="S230:S241"/>
    <mergeCell ref="A230:A241"/>
    <mergeCell ref="S183:S197"/>
    <mergeCell ref="S242:S265"/>
    <mergeCell ref="A101:A121"/>
    <mergeCell ref="S101:S121"/>
    <mergeCell ref="A1:B2"/>
    <mergeCell ref="A3:A26"/>
    <mergeCell ref="C1:R1"/>
    <mergeCell ref="A27:A47"/>
    <mergeCell ref="A48:A68"/>
    <mergeCell ref="A88:A100"/>
    <mergeCell ref="A69:A87"/>
    <mergeCell ref="A167:A182"/>
    <mergeCell ref="S198:S213"/>
    <mergeCell ref="A122:A140"/>
    <mergeCell ref="A141:A151"/>
    <mergeCell ref="S152:S166"/>
    <mergeCell ref="A152:A166"/>
    <mergeCell ref="S141:S151"/>
    <mergeCell ref="S122:S140"/>
    <mergeCell ref="S167:S182"/>
    <mergeCell ref="AI1:AI2"/>
    <mergeCell ref="U1:AH1"/>
    <mergeCell ref="S1:T2"/>
    <mergeCell ref="S88:S100"/>
    <mergeCell ref="S69:S87"/>
    <mergeCell ref="S48:S68"/>
    <mergeCell ref="S3:S26"/>
    <mergeCell ref="S27:S47"/>
  </mergeCells>
  <phoneticPr fontId="2" type="noConversion"/>
  <printOptions horizontalCentered="1"/>
  <pageMargins left="0.59055118110236227" right="0.59055118110236227" top="0.78740157480314965" bottom="0.59055118110236227" header="0.39370078740157483" footer="0.39370078740157483"/>
  <pageSetup paperSize="9" orientation="landscape" r:id="rId1"/>
  <headerFooter alignWithMargins="0">
    <oddHeader>&amp;C&amp;16湖南省财产公司2015年1-11月份业务统计表&amp;R
 单位：万元</oddHeader>
    <oddFooter>&amp;R统计单位：湖南省保险行业协会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G28" sqref="G28"/>
    </sheetView>
  </sheetViews>
  <sheetFormatPr defaultRowHeight="9"/>
  <cols>
    <col min="1" max="1" width="17" customWidth="1"/>
    <col min="2" max="2" width="16" customWidth="1"/>
    <col min="3" max="3" width="9.5" customWidth="1"/>
    <col min="4" max="4" width="6.75" customWidth="1"/>
    <col min="5" max="5" width="7.75" customWidth="1"/>
    <col min="6" max="6" width="8" customWidth="1"/>
    <col min="7" max="7" width="15.25" customWidth="1"/>
    <col min="8" max="8" width="15" customWidth="1"/>
    <col min="9" max="9" width="14" customWidth="1"/>
    <col min="10" max="10" width="13.75" customWidth="1"/>
    <col min="11" max="11" width="9.5" customWidth="1"/>
    <col min="12" max="12" width="11.5" customWidth="1"/>
    <col min="13" max="13" width="9.75" customWidth="1"/>
    <col min="14" max="14" width="15" customWidth="1"/>
    <col min="15" max="15" width="14.25" customWidth="1"/>
    <col min="23" max="23" width="12.25" customWidth="1"/>
    <col min="24" max="24" width="9.25" customWidth="1"/>
    <col min="25" max="25" width="7.25" customWidth="1"/>
    <col min="26" max="26" width="9.5" customWidth="1"/>
    <col min="27" max="27" width="9.75" customWidth="1"/>
    <col min="28" max="28" width="10" customWidth="1"/>
    <col min="29" max="29" width="12.25" customWidth="1"/>
    <col min="30" max="30" width="12.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192</v>
      </c>
    </row>
    <row r="6" spans="1:30" ht="12">
      <c r="A6" s="7" t="s">
        <v>21</v>
      </c>
      <c r="B6" s="8">
        <v>30.132203000000004</v>
      </c>
      <c r="C6" s="9">
        <v>0.68500000000000005</v>
      </c>
      <c r="D6" s="9">
        <v>3.080317</v>
      </c>
      <c r="E6" s="9">
        <v>7.3952759999999991</v>
      </c>
      <c r="F6" s="9">
        <v>110.92661300000002</v>
      </c>
      <c r="G6" s="10">
        <v>4701.6002699999999</v>
      </c>
      <c r="H6" s="10">
        <v>2129.473743</v>
      </c>
      <c r="I6" s="10">
        <v>0</v>
      </c>
      <c r="J6" s="10">
        <v>-0.26171999999999995</v>
      </c>
      <c r="K6" s="10">
        <v>82.403665000000004</v>
      </c>
      <c r="L6" s="10">
        <v>24.007117000000001</v>
      </c>
      <c r="M6" s="9">
        <v>2</v>
      </c>
      <c r="N6" s="9">
        <v>7091.4424840000001</v>
      </c>
      <c r="O6" s="42">
        <v>19.901401309855014</v>
      </c>
      <c r="P6" s="25">
        <v>16.307448999999998</v>
      </c>
      <c r="Q6" s="25">
        <v>0</v>
      </c>
      <c r="R6" s="25">
        <v>0</v>
      </c>
      <c r="S6" s="25">
        <v>16.532093</v>
      </c>
      <c r="T6" s="25">
        <v>27.984365999999998</v>
      </c>
      <c r="U6" s="25">
        <v>1719.610782</v>
      </c>
      <c r="V6" s="25">
        <v>1062.4841590000001</v>
      </c>
      <c r="W6" s="25">
        <v>0</v>
      </c>
      <c r="X6" s="25">
        <v>0</v>
      </c>
      <c r="Y6" s="25">
        <v>28.026579999999999</v>
      </c>
      <c r="Z6" s="25">
        <v>30.948232999999995</v>
      </c>
      <c r="AA6" s="25">
        <v>2.4494259999999999</v>
      </c>
      <c r="AB6" s="25">
        <v>2904.3430880000005</v>
      </c>
      <c r="AC6" s="12">
        <v>0.4095560380772878</v>
      </c>
      <c r="AD6" s="29">
        <v>1238.9617540000002</v>
      </c>
    </row>
    <row r="7" spans="1:30" ht="12">
      <c r="A7" s="7" t="s">
        <v>22</v>
      </c>
      <c r="B7" s="8">
        <v>31.442242999999998</v>
      </c>
      <c r="C7" s="9">
        <v>0.06</v>
      </c>
      <c r="D7" s="9">
        <v>0</v>
      </c>
      <c r="E7" s="9">
        <v>0.12</v>
      </c>
      <c r="F7" s="9">
        <v>25.778707999999998</v>
      </c>
      <c r="G7" s="10">
        <v>565.95015899999999</v>
      </c>
      <c r="H7" s="10">
        <v>224.58454300000002</v>
      </c>
      <c r="I7" s="10">
        <v>0</v>
      </c>
      <c r="J7" s="10">
        <v>0.461397</v>
      </c>
      <c r="K7" s="10">
        <v>16.668982999999997</v>
      </c>
      <c r="L7" s="10">
        <v>6.0173170000000002</v>
      </c>
      <c r="M7" s="9">
        <v>0</v>
      </c>
      <c r="N7" s="9">
        <v>871.08335000000011</v>
      </c>
      <c r="O7" s="42">
        <v>14.431032670809079</v>
      </c>
      <c r="P7" s="25">
        <v>0</v>
      </c>
      <c r="Q7" s="25">
        <v>0</v>
      </c>
      <c r="R7" s="25">
        <v>0</v>
      </c>
      <c r="S7" s="25">
        <v>0</v>
      </c>
      <c r="T7" s="25">
        <v>8.9867000000000002E-2</v>
      </c>
      <c r="U7" s="25">
        <v>237.84657099999998</v>
      </c>
      <c r="V7" s="25">
        <v>183.19537500000001</v>
      </c>
      <c r="W7" s="25">
        <v>0</v>
      </c>
      <c r="X7" s="25">
        <v>0</v>
      </c>
      <c r="Y7" s="25">
        <v>0</v>
      </c>
      <c r="Z7" s="25">
        <v>0.65580300000000002</v>
      </c>
      <c r="AA7" s="25">
        <v>0</v>
      </c>
      <c r="AB7" s="25">
        <v>421.78761599999996</v>
      </c>
      <c r="AC7" s="12">
        <v>0.48421039846531322</v>
      </c>
      <c r="AD7" s="29">
        <v>286.61687799999999</v>
      </c>
    </row>
    <row r="8" spans="1:30" ht="12">
      <c r="A8" s="7" t="s">
        <v>23</v>
      </c>
      <c r="B8" s="8">
        <v>12.782696000000001</v>
      </c>
      <c r="C8" s="9">
        <v>0.1</v>
      </c>
      <c r="D8" s="9">
        <v>22.493303000000001</v>
      </c>
      <c r="E8" s="9">
        <v>0</v>
      </c>
      <c r="F8" s="9">
        <v>12.464</v>
      </c>
      <c r="G8" s="10">
        <v>274.04101800000001</v>
      </c>
      <c r="H8" s="10">
        <v>108.67522</v>
      </c>
      <c r="I8" s="10">
        <v>0</v>
      </c>
      <c r="J8" s="10">
        <v>0</v>
      </c>
      <c r="K8" s="10">
        <v>5.1109540000000004</v>
      </c>
      <c r="L8" s="10">
        <v>6.2836620000000005</v>
      </c>
      <c r="M8" s="9">
        <v>0</v>
      </c>
      <c r="N8" s="9">
        <v>441.950853</v>
      </c>
      <c r="O8" s="42">
        <v>-1.5809257321011059</v>
      </c>
      <c r="P8" s="25">
        <v>0</v>
      </c>
      <c r="Q8" s="25">
        <v>0</v>
      </c>
      <c r="R8" s="25">
        <v>3.6</v>
      </c>
      <c r="S8" s="25">
        <v>0</v>
      </c>
      <c r="T8" s="25">
        <v>0</v>
      </c>
      <c r="U8" s="25">
        <v>186.806083</v>
      </c>
      <c r="V8" s="25">
        <v>122.856329</v>
      </c>
      <c r="W8" s="25">
        <v>0</v>
      </c>
      <c r="X8" s="25">
        <v>0</v>
      </c>
      <c r="Y8" s="25">
        <v>0</v>
      </c>
      <c r="Z8" s="25">
        <v>5.195087</v>
      </c>
      <c r="AA8" s="25">
        <v>0</v>
      </c>
      <c r="AB8" s="25">
        <v>318.45749899999998</v>
      </c>
      <c r="AC8" s="12">
        <v>0.72057220127143862</v>
      </c>
      <c r="AD8" s="29">
        <v>117.008476</v>
      </c>
    </row>
    <row r="9" spans="1:30" ht="12">
      <c r="A9" s="7" t="s">
        <v>24</v>
      </c>
      <c r="B9" s="8">
        <v>16.645885</v>
      </c>
      <c r="C9" s="9">
        <v>14.923999999999999</v>
      </c>
      <c r="D9" s="9">
        <v>0</v>
      </c>
      <c r="E9" s="9">
        <v>0</v>
      </c>
      <c r="F9" s="9">
        <v>0.89640799999999998</v>
      </c>
      <c r="G9" s="10">
        <v>450.62611100000004</v>
      </c>
      <c r="H9" s="10">
        <v>177.97649799999999</v>
      </c>
      <c r="I9" s="10">
        <v>0</v>
      </c>
      <c r="J9" s="10">
        <v>0</v>
      </c>
      <c r="K9" s="10">
        <v>15.856299999999999</v>
      </c>
      <c r="L9" s="10">
        <v>756.60752000000002</v>
      </c>
      <c r="M9" s="9">
        <v>0</v>
      </c>
      <c r="N9" s="9">
        <v>1433.5327219999999</v>
      </c>
      <c r="O9" s="24">
        <v>132.66347291200054</v>
      </c>
      <c r="P9" s="25">
        <v>2.6084890000000001</v>
      </c>
      <c r="Q9" s="25">
        <v>5.9199330000000003</v>
      </c>
      <c r="R9" s="25">
        <v>0</v>
      </c>
      <c r="S9" s="25">
        <v>0</v>
      </c>
      <c r="T9" s="25">
        <v>0</v>
      </c>
      <c r="U9" s="25">
        <v>174.39576499999998</v>
      </c>
      <c r="V9" s="25">
        <v>95.868352999999999</v>
      </c>
      <c r="W9" s="25">
        <v>0</v>
      </c>
      <c r="X9" s="25">
        <v>0</v>
      </c>
      <c r="Y9" s="25">
        <v>0.49321499999999996</v>
      </c>
      <c r="Z9" s="25">
        <v>161.52539899999999</v>
      </c>
      <c r="AA9" s="25">
        <v>0</v>
      </c>
      <c r="AB9" s="25">
        <v>440.81115399999999</v>
      </c>
      <c r="AC9" s="12">
        <v>0.30749988977231035</v>
      </c>
      <c r="AD9" s="29">
        <v>175.627284</v>
      </c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>
        <v>0</v>
      </c>
      <c r="O10" s="24"/>
      <c r="P10" s="26"/>
      <c r="Q10" s="26"/>
      <c r="R10" s="26"/>
      <c r="S10" s="26"/>
      <c r="T10" s="26"/>
      <c r="U10" s="27"/>
      <c r="V10" s="27"/>
      <c r="W10" s="27"/>
      <c r="X10" s="27"/>
      <c r="Y10" s="27"/>
      <c r="Z10" s="27"/>
      <c r="AA10" s="27"/>
      <c r="AB10" s="26">
        <v>0</v>
      </c>
      <c r="AC10" s="12"/>
      <c r="AD10" s="29"/>
    </row>
    <row r="11" spans="1:30" ht="12">
      <c r="A11" s="7" t="s">
        <v>26</v>
      </c>
      <c r="B11" s="8">
        <v>6.8990820000000008</v>
      </c>
      <c r="C11" s="9">
        <v>0.06</v>
      </c>
      <c r="D11" s="9">
        <v>0</v>
      </c>
      <c r="E11" s="9">
        <v>0</v>
      </c>
      <c r="F11" s="9">
        <v>4.79</v>
      </c>
      <c r="G11" s="10">
        <v>925.51871799999992</v>
      </c>
      <c r="H11" s="10">
        <v>351.73724199999998</v>
      </c>
      <c r="I11" s="10">
        <v>0</v>
      </c>
      <c r="J11" s="10">
        <v>0.248</v>
      </c>
      <c r="K11" s="10">
        <v>8.9972910000000006</v>
      </c>
      <c r="L11" s="10">
        <v>3.7287400000000002</v>
      </c>
      <c r="M11" s="9">
        <v>0</v>
      </c>
      <c r="N11" s="9">
        <v>1301.979073</v>
      </c>
      <c r="O11" s="24">
        <v>36.447188534898331</v>
      </c>
      <c r="P11" s="26">
        <v>1.4269370000000001</v>
      </c>
      <c r="Q11" s="26">
        <v>0.39999899999999999</v>
      </c>
      <c r="R11" s="26">
        <v>0</v>
      </c>
      <c r="S11" s="26">
        <v>0</v>
      </c>
      <c r="T11" s="26">
        <v>0.42233399999999999</v>
      </c>
      <c r="U11" s="27">
        <v>498.89597599999996</v>
      </c>
      <c r="V11" s="27">
        <v>258.68830600000001</v>
      </c>
      <c r="W11" s="27">
        <v>0</v>
      </c>
      <c r="X11" s="27">
        <v>0</v>
      </c>
      <c r="Y11" s="27">
        <v>0</v>
      </c>
      <c r="Z11" s="27">
        <v>1.130069</v>
      </c>
      <c r="AA11" s="27">
        <v>0</v>
      </c>
      <c r="AB11" s="26">
        <v>760.9636210000001</v>
      </c>
      <c r="AC11" s="12">
        <v>0.58446686032103379</v>
      </c>
      <c r="AD11" s="29">
        <v>289.91609099999999</v>
      </c>
    </row>
    <row r="12" spans="1:30" ht="12">
      <c r="A12" s="7" t="s">
        <v>27</v>
      </c>
      <c r="B12" s="8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9"/>
      <c r="N12" s="9">
        <v>0</v>
      </c>
      <c r="O12" s="24"/>
      <c r="P12" s="26"/>
      <c r="Q12" s="26"/>
      <c r="R12" s="26"/>
      <c r="S12" s="26"/>
      <c r="T12" s="26"/>
      <c r="U12" s="27"/>
      <c r="V12" s="27"/>
      <c r="W12" s="27"/>
      <c r="X12" s="27"/>
      <c r="Y12" s="27"/>
      <c r="Z12" s="27"/>
      <c r="AA12" s="27"/>
      <c r="AB12" s="26">
        <v>0</v>
      </c>
      <c r="AC12" s="12"/>
      <c r="AD12" s="29"/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>
        <v>0</v>
      </c>
      <c r="O13" s="24"/>
      <c r="P13" s="26"/>
      <c r="Q13" s="26"/>
      <c r="R13" s="26"/>
      <c r="S13" s="26"/>
      <c r="T13" s="26"/>
      <c r="U13" s="27"/>
      <c r="V13" s="27"/>
      <c r="W13" s="27"/>
      <c r="X13" s="27"/>
      <c r="Y13" s="27"/>
      <c r="Z13" s="27"/>
      <c r="AA13" s="27"/>
      <c r="AB13" s="26">
        <v>0</v>
      </c>
      <c r="AC13" s="12"/>
      <c r="AD13" s="29"/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>
        <v>0</v>
      </c>
      <c r="O14" s="24"/>
      <c r="P14" s="26"/>
      <c r="Q14" s="26"/>
      <c r="R14" s="26"/>
      <c r="S14" s="26"/>
      <c r="T14" s="26"/>
      <c r="U14" s="27"/>
      <c r="V14" s="27"/>
      <c r="W14" s="27"/>
      <c r="X14" s="27"/>
      <c r="Y14" s="27"/>
      <c r="Z14" s="27"/>
      <c r="AA14" s="27"/>
      <c r="AB14" s="26">
        <v>0</v>
      </c>
      <c r="AC14" s="12"/>
      <c r="AD14" s="29"/>
    </row>
    <row r="15" spans="1:30" ht="12">
      <c r="A15" s="7" t="s">
        <v>30</v>
      </c>
      <c r="B15" s="8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9"/>
      <c r="N15" s="9">
        <v>0</v>
      </c>
      <c r="O15" s="24"/>
      <c r="P15" s="26"/>
      <c r="Q15" s="26"/>
      <c r="R15" s="26"/>
      <c r="S15" s="26"/>
      <c r="T15" s="26"/>
      <c r="U15" s="27"/>
      <c r="V15" s="27"/>
      <c r="W15" s="27"/>
      <c r="X15" s="27"/>
      <c r="Y15" s="27"/>
      <c r="Z15" s="27"/>
      <c r="AA15" s="27"/>
      <c r="AB15" s="26">
        <v>0</v>
      </c>
      <c r="AC15" s="12"/>
      <c r="AD15" s="29"/>
    </row>
    <row r="16" spans="1:30" ht="12">
      <c r="A16" s="7" t="s">
        <v>31</v>
      </c>
      <c r="B16" s="8">
        <v>2.306</v>
      </c>
      <c r="C16" s="9">
        <v>0.26</v>
      </c>
      <c r="D16" s="9">
        <v>9.6708009999999991</v>
      </c>
      <c r="E16" s="9">
        <v>0</v>
      </c>
      <c r="F16" s="9">
        <v>5.1334</v>
      </c>
      <c r="G16" s="10">
        <v>365.68953500000003</v>
      </c>
      <c r="H16" s="10">
        <v>140.853667</v>
      </c>
      <c r="I16" s="10">
        <v>0</v>
      </c>
      <c r="J16" s="10">
        <v>0</v>
      </c>
      <c r="K16" s="10">
        <v>36.578254000000001</v>
      </c>
      <c r="L16" s="10">
        <v>26.302846000000002</v>
      </c>
      <c r="M16" s="9">
        <v>0</v>
      </c>
      <c r="N16" s="9">
        <v>586.79450300000008</v>
      </c>
      <c r="O16" s="24">
        <v>109.09899262373952</v>
      </c>
      <c r="P16" s="26">
        <v>0.62208200000000002</v>
      </c>
      <c r="Q16" s="26">
        <v>0.27060500000000004</v>
      </c>
      <c r="R16" s="26">
        <v>0</v>
      </c>
      <c r="S16" s="26">
        <v>0</v>
      </c>
      <c r="T16" s="26">
        <v>0.14099999999999999</v>
      </c>
      <c r="U16" s="27">
        <v>187.99646799999999</v>
      </c>
      <c r="V16" s="27">
        <v>92.306489999999997</v>
      </c>
      <c r="W16" s="27">
        <v>0</v>
      </c>
      <c r="X16" s="27">
        <v>0</v>
      </c>
      <c r="Y16" s="27">
        <v>2.408058</v>
      </c>
      <c r="Z16" s="27">
        <v>7.4572130000000003</v>
      </c>
      <c r="AA16" s="27">
        <v>0</v>
      </c>
      <c r="AB16" s="26">
        <v>291.20191599999998</v>
      </c>
      <c r="AC16" s="12">
        <v>0.49625876607777281</v>
      </c>
      <c r="AD16" s="29">
        <v>172.68849399999999</v>
      </c>
    </row>
    <row r="17" spans="1:30" ht="12">
      <c r="A17" s="7" t="s">
        <v>32</v>
      </c>
      <c r="B17" s="8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9"/>
      <c r="N17" s="9">
        <v>0</v>
      </c>
      <c r="O17" s="24"/>
      <c r="P17" s="26"/>
      <c r="Q17" s="26"/>
      <c r="R17" s="26"/>
      <c r="S17" s="26"/>
      <c r="T17" s="26"/>
      <c r="U17" s="27"/>
      <c r="V17" s="27"/>
      <c r="W17" s="27"/>
      <c r="X17" s="27"/>
      <c r="Y17" s="27"/>
      <c r="Z17" s="27"/>
      <c r="AA17" s="27"/>
      <c r="AB17" s="26">
        <v>0</v>
      </c>
      <c r="AC17" s="12"/>
      <c r="AD17" s="29"/>
    </row>
    <row r="18" spans="1:30" ht="12">
      <c r="A18" s="7" t="s">
        <v>33</v>
      </c>
      <c r="B18" s="8">
        <v>1.48</v>
      </c>
      <c r="C18" s="9">
        <v>2.9249999999999998</v>
      </c>
      <c r="D18" s="9">
        <v>0</v>
      </c>
      <c r="E18" s="9">
        <v>0</v>
      </c>
      <c r="F18" s="9">
        <v>0.5</v>
      </c>
      <c r="G18" s="10">
        <v>281.36568700000004</v>
      </c>
      <c r="H18" s="10">
        <v>132.01725500000001</v>
      </c>
      <c r="I18" s="10">
        <v>0</v>
      </c>
      <c r="J18" s="10">
        <v>0</v>
      </c>
      <c r="K18" s="10">
        <v>3.0432000000000001</v>
      </c>
      <c r="L18" s="10">
        <v>0.28044999999999998</v>
      </c>
      <c r="M18" s="9">
        <v>0</v>
      </c>
      <c r="N18" s="9">
        <v>421.61159200000003</v>
      </c>
      <c r="O18" s="24">
        <v>39.035612716000536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v>79.021307999999991</v>
      </c>
      <c r="V18" s="27">
        <v>83.409635999999992</v>
      </c>
      <c r="W18" s="27">
        <v>0</v>
      </c>
      <c r="X18" s="27">
        <v>0</v>
      </c>
      <c r="Y18" s="27">
        <v>0.155392</v>
      </c>
      <c r="Z18" s="27">
        <v>0</v>
      </c>
      <c r="AA18" s="27">
        <v>0</v>
      </c>
      <c r="AB18" s="26">
        <v>162.58633599999999</v>
      </c>
      <c r="AC18" s="12">
        <v>0.38563061140880578</v>
      </c>
      <c r="AD18" s="29">
        <v>70.310969</v>
      </c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>
        <v>0</v>
      </c>
      <c r="O19" s="24"/>
      <c r="P19" s="26"/>
      <c r="Q19" s="26"/>
      <c r="R19" s="26"/>
      <c r="S19" s="26"/>
      <c r="T19" s="26"/>
      <c r="U19" s="27"/>
      <c r="V19" s="27"/>
      <c r="W19" s="27"/>
      <c r="X19" s="27"/>
      <c r="Y19" s="27"/>
      <c r="Z19" s="27"/>
      <c r="AA19" s="27"/>
      <c r="AB19" s="26">
        <v>0</v>
      </c>
      <c r="AC19" s="12"/>
      <c r="AD19" s="29"/>
    </row>
    <row r="20" spans="1:30" ht="12">
      <c r="A20" s="7" t="s">
        <v>18</v>
      </c>
      <c r="B20" s="9">
        <v>101.68810900000001</v>
      </c>
      <c r="C20" s="9">
        <v>19.014000000000003</v>
      </c>
      <c r="D20" s="9">
        <v>35.244421000000003</v>
      </c>
      <c r="E20" s="9">
        <v>7.5152759999999992</v>
      </c>
      <c r="F20" s="9">
        <v>160.48912900000002</v>
      </c>
      <c r="G20" s="10">
        <v>7564.7914980000014</v>
      </c>
      <c r="H20" s="10">
        <v>3265.3181680000002</v>
      </c>
      <c r="I20" s="10">
        <v>0</v>
      </c>
      <c r="J20" s="10">
        <v>0.44767700000000005</v>
      </c>
      <c r="K20" s="10">
        <v>168.65864700000003</v>
      </c>
      <c r="L20" s="10">
        <v>823.22765200000003</v>
      </c>
      <c r="M20" s="9">
        <v>2</v>
      </c>
      <c r="N20" s="9">
        <v>12148.394577000001</v>
      </c>
      <c r="O20" s="28">
        <v>30.925155091371437</v>
      </c>
      <c r="P20" s="26">
        <v>20.964956999999995</v>
      </c>
      <c r="Q20" s="26">
        <v>6.5905370000000003</v>
      </c>
      <c r="R20" s="26">
        <v>3.6</v>
      </c>
      <c r="S20" s="26">
        <v>16.532093</v>
      </c>
      <c r="T20" s="26">
        <v>28.637566999999997</v>
      </c>
      <c r="U20" s="27">
        <v>3084.5729529999999</v>
      </c>
      <c r="V20" s="27">
        <v>1898.8086480000002</v>
      </c>
      <c r="W20" s="27">
        <v>0</v>
      </c>
      <c r="X20" s="27">
        <v>0</v>
      </c>
      <c r="Y20" s="27">
        <v>31.083244999999998</v>
      </c>
      <c r="Z20" s="27">
        <v>206.91180399999999</v>
      </c>
      <c r="AA20" s="27">
        <v>2.4494259999999999</v>
      </c>
      <c r="AB20" s="26">
        <v>5300.1512300000004</v>
      </c>
      <c r="AC20" s="12">
        <v>0.43628408646147648</v>
      </c>
      <c r="AD20" s="29">
        <v>2351.129946</v>
      </c>
    </row>
    <row r="21" spans="1:30">
      <c r="AD21" s="4"/>
    </row>
    <row r="22" spans="1:30" ht="11.25">
      <c r="N22" s="77">
        <f>SUM(N6:N19)</f>
        <v>12148.394577000001</v>
      </c>
      <c r="AD22" s="77">
        <f>SUM(AD6:AD19)</f>
        <v>2351.129946</v>
      </c>
    </row>
    <row r="23" spans="1:30">
      <c r="N23" s="4"/>
    </row>
    <row r="24" spans="1:30" ht="11.25">
      <c r="N24" s="77">
        <f>SUM(B20:M20)</f>
        <v>12148.394577000001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1"/>
  <sheetViews>
    <sheetView workbookViewId="0">
      <selection activeCell="B6" sqref="B6:AD20"/>
    </sheetView>
  </sheetViews>
  <sheetFormatPr defaultRowHeight="9"/>
  <cols>
    <col min="1" max="1" width="17" customWidth="1"/>
    <col min="2" max="2" width="19.75" customWidth="1"/>
    <col min="3" max="4" width="11.25" customWidth="1"/>
    <col min="5" max="5" width="7.75" customWidth="1"/>
    <col min="6" max="6" width="11.25" customWidth="1"/>
    <col min="7" max="7" width="15.25" customWidth="1"/>
    <col min="8" max="8" width="15" customWidth="1"/>
    <col min="9" max="9" width="14" customWidth="1"/>
    <col min="10" max="10" width="13.75" customWidth="1"/>
    <col min="11" max="11" width="9.5" customWidth="1"/>
    <col min="12" max="12" width="5.25" customWidth="1"/>
    <col min="13" max="13" width="9.75" customWidth="1"/>
    <col min="14" max="14" width="13.75" customWidth="1"/>
    <col min="15" max="15" width="14.25" customWidth="1"/>
    <col min="23" max="23" width="15.5" customWidth="1"/>
    <col min="24" max="24" width="17" customWidth="1"/>
    <col min="25" max="25" width="15.5" customWidth="1"/>
    <col min="26" max="27" width="16.25" customWidth="1"/>
    <col min="28" max="29" width="17" customWidth="1"/>
  </cols>
  <sheetData>
    <row r="1" spans="1:30">
      <c r="A1" s="131" t="s">
        <v>142</v>
      </c>
      <c r="B1" s="131"/>
      <c r="P1" s="131" t="s">
        <v>142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143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144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144</v>
      </c>
      <c r="AC3" s="133"/>
    </row>
    <row r="4" spans="1:30" ht="18.75">
      <c r="A4" s="126" t="s">
        <v>145</v>
      </c>
      <c r="B4" s="128" t="s">
        <v>146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147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148</v>
      </c>
      <c r="C5" s="5" t="s">
        <v>149</v>
      </c>
      <c r="D5" s="5" t="s">
        <v>150</v>
      </c>
      <c r="E5" s="5" t="s">
        <v>151</v>
      </c>
      <c r="F5" s="5" t="s">
        <v>152</v>
      </c>
      <c r="G5" s="2" t="s">
        <v>153</v>
      </c>
      <c r="H5" s="2" t="s">
        <v>154</v>
      </c>
      <c r="I5" s="3" t="s">
        <v>155</v>
      </c>
      <c r="J5" s="2" t="s">
        <v>156</v>
      </c>
      <c r="K5" s="3" t="s">
        <v>157</v>
      </c>
      <c r="L5" s="3" t="s">
        <v>158</v>
      </c>
      <c r="M5" s="5" t="s">
        <v>159</v>
      </c>
      <c r="N5" s="5" t="s">
        <v>160</v>
      </c>
      <c r="O5" s="6" t="s">
        <v>161</v>
      </c>
      <c r="P5" s="5" t="s">
        <v>148</v>
      </c>
      <c r="Q5" s="5" t="s">
        <v>149</v>
      </c>
      <c r="R5" s="5" t="s">
        <v>150</v>
      </c>
      <c r="S5" s="5" t="s">
        <v>151</v>
      </c>
      <c r="T5" s="5" t="s">
        <v>152</v>
      </c>
      <c r="U5" s="2" t="s">
        <v>153</v>
      </c>
      <c r="V5" s="2" t="s">
        <v>154</v>
      </c>
      <c r="W5" s="3" t="s">
        <v>155</v>
      </c>
      <c r="X5" s="2" t="s">
        <v>156</v>
      </c>
      <c r="Y5" s="3" t="s">
        <v>157</v>
      </c>
      <c r="Z5" s="3" t="s">
        <v>158</v>
      </c>
      <c r="AA5" s="3" t="s">
        <v>159</v>
      </c>
      <c r="AB5" s="5" t="s">
        <v>160</v>
      </c>
      <c r="AC5" s="6" t="s">
        <v>162</v>
      </c>
    </row>
    <row r="6" spans="1:30" ht="12">
      <c r="A6" s="7" t="s">
        <v>163</v>
      </c>
      <c r="B6" s="8"/>
      <c r="C6" s="9"/>
      <c r="D6" s="9"/>
      <c r="E6" s="9"/>
      <c r="F6" s="9"/>
      <c r="G6" s="10"/>
      <c r="H6" s="10"/>
      <c r="I6" s="10"/>
      <c r="J6" s="10">
        <v>6518.7</v>
      </c>
      <c r="K6" s="10"/>
      <c r="L6" s="10"/>
      <c r="M6" s="9"/>
      <c r="N6" s="9">
        <v>6518.7</v>
      </c>
      <c r="O6" s="11">
        <v>4.3793633510536099</v>
      </c>
      <c r="P6" s="9"/>
      <c r="Q6" s="9"/>
      <c r="R6" s="9"/>
      <c r="S6" s="9"/>
      <c r="T6" s="9"/>
      <c r="U6" s="10"/>
      <c r="V6" s="10"/>
      <c r="W6" s="10"/>
      <c r="X6" s="10">
        <v>3890.1</v>
      </c>
      <c r="Y6" s="10"/>
      <c r="Z6" s="10"/>
      <c r="AA6" s="10"/>
      <c r="AB6" s="9">
        <v>3890.1</v>
      </c>
      <c r="AC6" s="12">
        <v>0.59676009020203413</v>
      </c>
      <c r="AD6">
        <v>0</v>
      </c>
    </row>
    <row r="7" spans="1:30" ht="12">
      <c r="A7" s="7" t="s">
        <v>164</v>
      </c>
      <c r="B7" s="8"/>
      <c r="C7" s="9"/>
      <c r="D7" s="9"/>
      <c r="E7" s="9"/>
      <c r="F7" s="9"/>
      <c r="G7" s="10"/>
      <c r="H7" s="10"/>
      <c r="I7" s="10"/>
      <c r="J7" s="10">
        <v>342.1</v>
      </c>
      <c r="K7" s="10"/>
      <c r="L7" s="10"/>
      <c r="M7" s="9"/>
      <c r="N7" s="9">
        <v>342.1</v>
      </c>
      <c r="O7" s="11">
        <v>-2.8124999999999898</v>
      </c>
      <c r="P7" s="9"/>
      <c r="Q7" s="9"/>
      <c r="R7" s="9"/>
      <c r="S7" s="9"/>
      <c r="T7" s="9"/>
      <c r="U7" s="10"/>
      <c r="V7" s="10"/>
      <c r="W7" s="10"/>
      <c r="X7" s="10">
        <v>47.1</v>
      </c>
      <c r="Y7" s="10"/>
      <c r="Z7" s="10"/>
      <c r="AA7" s="10"/>
      <c r="AB7" s="9">
        <v>47.1</v>
      </c>
      <c r="AC7" s="12">
        <v>0.1376790412160187</v>
      </c>
      <c r="AD7">
        <v>0</v>
      </c>
    </row>
    <row r="8" spans="1:30" ht="12">
      <c r="A8" s="7" t="s">
        <v>165</v>
      </c>
      <c r="B8" s="8"/>
      <c r="C8" s="9"/>
      <c r="D8" s="9"/>
      <c r="E8" s="9"/>
      <c r="F8" s="9"/>
      <c r="G8" s="10"/>
      <c r="H8" s="10"/>
      <c r="I8" s="10"/>
      <c r="J8" s="10">
        <v>503</v>
      </c>
      <c r="K8" s="10"/>
      <c r="L8" s="10"/>
      <c r="M8" s="9"/>
      <c r="N8" s="9">
        <v>503</v>
      </c>
      <c r="O8" s="11">
        <v>-4.29984779299848</v>
      </c>
      <c r="P8" s="9"/>
      <c r="Q8" s="9"/>
      <c r="R8" s="9"/>
      <c r="S8" s="9"/>
      <c r="T8" s="9"/>
      <c r="U8" s="10"/>
      <c r="V8" s="10"/>
      <c r="W8" s="10"/>
      <c r="X8" s="10">
        <v>0</v>
      </c>
      <c r="Y8" s="10"/>
      <c r="Z8" s="10"/>
      <c r="AA8" s="10"/>
      <c r="AB8" s="9">
        <v>0</v>
      </c>
      <c r="AC8" s="12"/>
      <c r="AD8">
        <v>0</v>
      </c>
    </row>
    <row r="9" spans="1:30" ht="12">
      <c r="A9" s="7" t="s">
        <v>166</v>
      </c>
      <c r="B9" s="8"/>
      <c r="C9" s="9"/>
      <c r="D9" s="9"/>
      <c r="E9" s="9"/>
      <c r="F9" s="9"/>
      <c r="G9" s="10"/>
      <c r="H9" s="10"/>
      <c r="I9" s="10"/>
      <c r="J9" s="10">
        <v>424.6</v>
      </c>
      <c r="K9" s="10"/>
      <c r="L9" s="10"/>
      <c r="M9" s="9"/>
      <c r="N9" s="9">
        <v>424.6</v>
      </c>
      <c r="O9" s="11">
        <v>-17.729122263127302</v>
      </c>
      <c r="P9" s="9"/>
      <c r="Q9" s="9"/>
      <c r="R9" s="9"/>
      <c r="S9" s="9"/>
      <c r="T9" s="9"/>
      <c r="U9" s="10"/>
      <c r="V9" s="10"/>
      <c r="W9" s="10"/>
      <c r="X9" s="10">
        <v>4392</v>
      </c>
      <c r="Y9" s="10"/>
      <c r="Z9" s="10"/>
      <c r="AA9" s="10"/>
      <c r="AB9" s="9">
        <v>4392</v>
      </c>
      <c r="AC9" s="12">
        <v>10.343853038153556</v>
      </c>
      <c r="AD9">
        <v>0</v>
      </c>
    </row>
    <row r="10" spans="1:30" ht="12">
      <c r="A10" s="7" t="s">
        <v>167</v>
      </c>
      <c r="B10" s="8"/>
      <c r="C10" s="9"/>
      <c r="D10" s="9"/>
      <c r="E10" s="9"/>
      <c r="F10" s="9"/>
      <c r="G10" s="10"/>
      <c r="H10" s="10"/>
      <c r="I10" s="10"/>
      <c r="J10" s="10">
        <v>781.9</v>
      </c>
      <c r="K10" s="10"/>
      <c r="L10" s="10"/>
      <c r="M10" s="9"/>
      <c r="N10" s="9">
        <v>781.9</v>
      </c>
      <c r="O10" s="11">
        <v>18.613470873786401</v>
      </c>
      <c r="P10" s="9"/>
      <c r="Q10" s="9"/>
      <c r="R10" s="9"/>
      <c r="S10" s="9"/>
      <c r="T10" s="9"/>
      <c r="U10" s="10"/>
      <c r="V10" s="10"/>
      <c r="W10" s="10"/>
      <c r="X10" s="10">
        <v>159.30000000000001</v>
      </c>
      <c r="Y10" s="10"/>
      <c r="Z10" s="10"/>
      <c r="AA10" s="10"/>
      <c r="AB10" s="9">
        <v>159.30000000000001</v>
      </c>
      <c r="AC10" s="12">
        <v>0.20373449290190562</v>
      </c>
      <c r="AD10">
        <v>0</v>
      </c>
    </row>
    <row r="11" spans="1:30" ht="12">
      <c r="A11" s="7" t="s">
        <v>168</v>
      </c>
      <c r="B11" s="8"/>
      <c r="C11" s="9"/>
      <c r="D11" s="9"/>
      <c r="E11" s="9"/>
      <c r="F11" s="9"/>
      <c r="G11" s="10"/>
      <c r="H11" s="10"/>
      <c r="I11" s="10"/>
      <c r="J11" s="10">
        <v>137.80000000000001</v>
      </c>
      <c r="K11" s="10"/>
      <c r="L11" s="10"/>
      <c r="M11" s="9"/>
      <c r="N11" s="9">
        <v>137.80000000000001</v>
      </c>
      <c r="O11" s="11">
        <v>537.96296296296305</v>
      </c>
      <c r="P11" s="9"/>
      <c r="Q11" s="9"/>
      <c r="R11" s="9"/>
      <c r="S11" s="9"/>
      <c r="T11" s="9"/>
      <c r="U11" s="10"/>
      <c r="V11" s="10"/>
      <c r="W11" s="10"/>
      <c r="X11" s="10">
        <v>0</v>
      </c>
      <c r="Y11" s="10"/>
      <c r="Z11" s="10"/>
      <c r="AA11" s="10"/>
      <c r="AB11" s="9">
        <v>0</v>
      </c>
      <c r="AC11" s="12"/>
      <c r="AD11">
        <v>0</v>
      </c>
    </row>
    <row r="12" spans="1:30" ht="12">
      <c r="A12" s="7" t="s">
        <v>169</v>
      </c>
      <c r="B12" s="8"/>
      <c r="C12" s="9"/>
      <c r="D12" s="9"/>
      <c r="E12" s="9"/>
      <c r="F12" s="9"/>
      <c r="G12" s="10"/>
      <c r="H12" s="10"/>
      <c r="I12" s="10"/>
      <c r="J12" s="10">
        <v>108.6</v>
      </c>
      <c r="K12" s="10"/>
      <c r="L12" s="10"/>
      <c r="M12" s="9"/>
      <c r="N12" s="9">
        <v>108.6</v>
      </c>
      <c r="O12" s="11">
        <v>20.265780730896999</v>
      </c>
      <c r="P12" s="9"/>
      <c r="Q12" s="9"/>
      <c r="R12" s="9"/>
      <c r="S12" s="9"/>
      <c r="T12" s="9"/>
      <c r="U12" s="10"/>
      <c r="V12" s="10"/>
      <c r="W12" s="10"/>
      <c r="X12" s="10">
        <v>0</v>
      </c>
      <c r="Y12" s="10"/>
      <c r="Z12" s="10"/>
      <c r="AA12" s="10"/>
      <c r="AB12" s="9">
        <v>0</v>
      </c>
      <c r="AC12" s="12"/>
      <c r="AD12">
        <v>0</v>
      </c>
    </row>
    <row r="13" spans="1:30" ht="12">
      <c r="A13" s="7" t="s">
        <v>170</v>
      </c>
      <c r="B13" s="8"/>
      <c r="C13" s="9"/>
      <c r="D13" s="9"/>
      <c r="E13" s="9"/>
      <c r="F13" s="9"/>
      <c r="G13" s="10"/>
      <c r="H13" s="10"/>
      <c r="I13" s="10"/>
      <c r="J13" s="10">
        <v>32.9</v>
      </c>
      <c r="K13" s="10"/>
      <c r="L13" s="10"/>
      <c r="M13" s="9"/>
      <c r="N13" s="9">
        <v>32.9</v>
      </c>
      <c r="O13" s="11"/>
      <c r="P13" s="9"/>
      <c r="Q13" s="9"/>
      <c r="R13" s="9"/>
      <c r="S13" s="9"/>
      <c r="T13" s="9"/>
      <c r="U13" s="10"/>
      <c r="V13" s="10"/>
      <c r="W13" s="10"/>
      <c r="X13" s="10">
        <v>0</v>
      </c>
      <c r="Y13" s="10"/>
      <c r="Z13" s="10"/>
      <c r="AA13" s="10"/>
      <c r="AB13" s="9">
        <v>0</v>
      </c>
      <c r="AC13" s="12"/>
      <c r="AD13">
        <v>0</v>
      </c>
    </row>
    <row r="14" spans="1:30" ht="12">
      <c r="A14" s="7" t="s">
        <v>171</v>
      </c>
      <c r="B14" s="8"/>
      <c r="C14" s="9"/>
      <c r="D14" s="9"/>
      <c r="E14" s="9"/>
      <c r="F14" s="9"/>
      <c r="G14" s="10"/>
      <c r="H14" s="10"/>
      <c r="I14" s="10"/>
      <c r="J14" s="10">
        <v>216.2</v>
      </c>
      <c r="K14" s="10"/>
      <c r="L14" s="10"/>
      <c r="M14" s="9"/>
      <c r="N14" s="9">
        <v>216.2</v>
      </c>
      <c r="O14" s="11">
        <v>-15.182424480188301</v>
      </c>
      <c r="P14" s="9"/>
      <c r="Q14" s="9"/>
      <c r="R14" s="9"/>
      <c r="S14" s="9"/>
      <c r="T14" s="9"/>
      <c r="U14" s="10"/>
      <c r="V14" s="10"/>
      <c r="W14" s="10"/>
      <c r="X14" s="10">
        <v>0</v>
      </c>
      <c r="Y14" s="10"/>
      <c r="Z14" s="10"/>
      <c r="AA14" s="10"/>
      <c r="AB14" s="9">
        <v>0</v>
      </c>
      <c r="AC14" s="12"/>
      <c r="AD14">
        <v>0</v>
      </c>
    </row>
    <row r="15" spans="1:30" ht="12">
      <c r="A15" s="7" t="s">
        <v>172</v>
      </c>
      <c r="B15" s="8"/>
      <c r="C15" s="9"/>
      <c r="D15" s="9"/>
      <c r="E15" s="9"/>
      <c r="F15" s="9"/>
      <c r="G15" s="10"/>
      <c r="H15" s="10"/>
      <c r="I15" s="10"/>
      <c r="J15" s="10">
        <v>868.7</v>
      </c>
      <c r="K15" s="10"/>
      <c r="L15" s="10"/>
      <c r="M15" s="9"/>
      <c r="N15" s="9">
        <v>868.7</v>
      </c>
      <c r="O15" s="11">
        <v>0.89430894308943598</v>
      </c>
      <c r="P15" s="9"/>
      <c r="Q15" s="9"/>
      <c r="R15" s="9"/>
      <c r="S15" s="9"/>
      <c r="T15" s="9"/>
      <c r="U15" s="10"/>
      <c r="V15" s="10"/>
      <c r="W15" s="10"/>
      <c r="X15" s="10">
        <v>0</v>
      </c>
      <c r="Y15" s="10"/>
      <c r="Z15" s="10"/>
      <c r="AA15" s="10"/>
      <c r="AB15" s="9">
        <v>0</v>
      </c>
      <c r="AC15" s="12"/>
      <c r="AD15">
        <v>0</v>
      </c>
    </row>
    <row r="16" spans="1:30" ht="12">
      <c r="A16" s="7" t="s">
        <v>173</v>
      </c>
      <c r="B16" s="8"/>
      <c r="C16" s="9"/>
      <c r="D16" s="9"/>
      <c r="E16" s="9"/>
      <c r="F16" s="9"/>
      <c r="G16" s="10"/>
      <c r="H16" s="10"/>
      <c r="I16" s="10"/>
      <c r="J16" s="10">
        <v>313.10000000000002</v>
      </c>
      <c r="K16" s="10"/>
      <c r="L16" s="10"/>
      <c r="M16" s="9"/>
      <c r="N16" s="9">
        <v>313.10000000000002</v>
      </c>
      <c r="O16" s="11">
        <v>27.900326797385599</v>
      </c>
      <c r="P16" s="9"/>
      <c r="Q16" s="9"/>
      <c r="R16" s="9"/>
      <c r="S16" s="9"/>
      <c r="T16" s="9"/>
      <c r="U16" s="10"/>
      <c r="V16" s="10"/>
      <c r="W16" s="10"/>
      <c r="X16" s="10">
        <v>9.4</v>
      </c>
      <c r="Y16" s="10"/>
      <c r="Z16" s="10"/>
      <c r="AA16" s="10"/>
      <c r="AB16" s="9">
        <v>9.4</v>
      </c>
      <c r="AC16" s="12">
        <v>3.0022357074417118E-2</v>
      </c>
      <c r="AD16">
        <v>0</v>
      </c>
    </row>
    <row r="17" spans="1:30" ht="12">
      <c r="A17" s="7" t="s">
        <v>174</v>
      </c>
      <c r="B17" s="8"/>
      <c r="C17" s="9"/>
      <c r="D17" s="9"/>
      <c r="E17" s="9"/>
      <c r="F17" s="9"/>
      <c r="G17" s="10"/>
      <c r="H17" s="10"/>
      <c r="I17" s="10"/>
      <c r="J17" s="10">
        <v>51.3</v>
      </c>
      <c r="K17" s="10"/>
      <c r="L17" s="10"/>
      <c r="M17" s="9"/>
      <c r="N17" s="9">
        <v>51.3</v>
      </c>
      <c r="O17" s="11">
        <v>-54.4</v>
      </c>
      <c r="P17" s="9"/>
      <c r="Q17" s="9"/>
      <c r="R17" s="9"/>
      <c r="S17" s="9"/>
      <c r="T17" s="9"/>
      <c r="U17" s="10"/>
      <c r="V17" s="10"/>
      <c r="W17" s="10"/>
      <c r="X17" s="10">
        <v>0</v>
      </c>
      <c r="Y17" s="10"/>
      <c r="Z17" s="10"/>
      <c r="AA17" s="10"/>
      <c r="AB17" s="9">
        <v>0</v>
      </c>
      <c r="AC17" s="12"/>
      <c r="AD17">
        <v>0</v>
      </c>
    </row>
    <row r="18" spans="1:30" ht="12">
      <c r="A18" s="7" t="s">
        <v>175</v>
      </c>
      <c r="B18" s="8"/>
      <c r="C18" s="9"/>
      <c r="D18" s="9"/>
      <c r="E18" s="9"/>
      <c r="F18" s="9"/>
      <c r="G18" s="10"/>
      <c r="H18" s="10"/>
      <c r="I18" s="10"/>
      <c r="J18" s="10">
        <v>10.1</v>
      </c>
      <c r="K18" s="10"/>
      <c r="L18" s="10"/>
      <c r="M18" s="9"/>
      <c r="N18" s="9">
        <v>10.1</v>
      </c>
      <c r="O18" s="11">
        <v>-39.520958083832298</v>
      </c>
      <c r="P18" s="9"/>
      <c r="Q18" s="9"/>
      <c r="R18" s="9"/>
      <c r="S18" s="9"/>
      <c r="T18" s="9"/>
      <c r="U18" s="10"/>
      <c r="V18" s="10"/>
      <c r="W18" s="10"/>
      <c r="X18" s="10">
        <v>0</v>
      </c>
      <c r="Y18" s="10"/>
      <c r="Z18" s="10"/>
      <c r="AA18" s="10"/>
      <c r="AB18" s="9">
        <v>0</v>
      </c>
      <c r="AC18" s="12"/>
      <c r="AD18">
        <v>0</v>
      </c>
    </row>
    <row r="19" spans="1:30" ht="12">
      <c r="A19" s="7" t="s">
        <v>176</v>
      </c>
      <c r="B19" s="8"/>
      <c r="C19" s="9"/>
      <c r="D19" s="9"/>
      <c r="E19" s="9"/>
      <c r="F19" s="9"/>
      <c r="G19" s="10"/>
      <c r="H19" s="10"/>
      <c r="I19" s="10"/>
      <c r="J19" s="10">
        <v>59.6</v>
      </c>
      <c r="K19" s="10"/>
      <c r="L19" s="10"/>
      <c r="M19" s="9"/>
      <c r="N19" s="9">
        <v>59.6</v>
      </c>
      <c r="O19" s="11">
        <v>-58.717185010736301</v>
      </c>
      <c r="P19" s="9"/>
      <c r="Q19" s="9"/>
      <c r="R19" s="9"/>
      <c r="S19" s="9"/>
      <c r="T19" s="9"/>
      <c r="U19" s="10"/>
      <c r="V19" s="10"/>
      <c r="W19" s="10"/>
      <c r="X19" s="10">
        <v>0</v>
      </c>
      <c r="Y19" s="10"/>
      <c r="Z19" s="10"/>
      <c r="AA19" s="10"/>
      <c r="AB19" s="9">
        <v>0</v>
      </c>
      <c r="AC19" s="12"/>
      <c r="AD19">
        <v>0</v>
      </c>
    </row>
    <row r="20" spans="1:30" ht="12">
      <c r="A20" s="7" t="s">
        <v>160</v>
      </c>
      <c r="B20" s="9"/>
      <c r="C20" s="9"/>
      <c r="D20" s="9"/>
      <c r="E20" s="9"/>
      <c r="F20" s="9"/>
      <c r="G20" s="10"/>
      <c r="H20" s="10"/>
      <c r="I20" s="10"/>
      <c r="J20" s="10">
        <v>10368.600000000002</v>
      </c>
      <c r="K20" s="10"/>
      <c r="L20" s="10"/>
      <c r="M20" s="9"/>
      <c r="N20" s="9">
        <v>10368.600000000002</v>
      </c>
      <c r="O20" s="13">
        <v>3.2290051940061502</v>
      </c>
      <c r="P20" s="9"/>
      <c r="Q20" s="9"/>
      <c r="R20" s="9"/>
      <c r="S20" s="9"/>
      <c r="T20" s="9"/>
      <c r="U20" s="10"/>
      <c r="V20" s="10"/>
      <c r="W20" s="10"/>
      <c r="X20" s="10">
        <v>8497.9</v>
      </c>
      <c r="Y20" s="10"/>
      <c r="Z20" s="10"/>
      <c r="AA20" s="10"/>
      <c r="AB20" s="9">
        <v>8497.9</v>
      </c>
      <c r="AC20" s="12">
        <v>0.8195802712034409</v>
      </c>
      <c r="AD20">
        <v>0</v>
      </c>
    </row>
    <row r="22" spans="1:30">
      <c r="N22" s="4"/>
    </row>
    <row r="31" spans="1:30">
      <c r="J31" t="s">
        <v>187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G42" sqref="G42"/>
    </sheetView>
  </sheetViews>
  <sheetFormatPr defaultRowHeight="9"/>
  <cols>
    <col min="1" max="1" width="17" customWidth="1"/>
    <col min="2" max="2" width="19.75" customWidth="1"/>
    <col min="3" max="4" width="11.25" customWidth="1"/>
    <col min="5" max="5" width="7.75" customWidth="1"/>
    <col min="6" max="6" width="11.25" customWidth="1"/>
    <col min="7" max="7" width="14.5" customWidth="1"/>
    <col min="8" max="8" width="15" customWidth="1"/>
    <col min="9" max="9" width="14" customWidth="1"/>
    <col min="10" max="10" width="13.75" customWidth="1"/>
    <col min="11" max="11" width="11.5" customWidth="1"/>
    <col min="12" max="12" width="8" customWidth="1"/>
    <col min="13" max="13" width="9.75" customWidth="1"/>
    <col min="14" max="14" width="17.75" customWidth="1"/>
    <col min="15" max="15" width="14.25" customWidth="1"/>
    <col min="16" max="16" width="13.25" customWidth="1"/>
    <col min="17" max="17" width="10.25" bestFit="1" customWidth="1"/>
    <col min="18" max="18" width="10.5" bestFit="1" customWidth="1"/>
    <col min="19" max="19" width="10.25" bestFit="1" customWidth="1"/>
    <col min="20" max="20" width="12.25" bestFit="1" customWidth="1"/>
    <col min="21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1.75" customWidth="1"/>
  </cols>
  <sheetData>
    <row r="1" spans="1:30">
      <c r="A1" s="131" t="s">
        <v>105</v>
      </c>
      <c r="B1" s="131"/>
      <c r="P1" s="131" t="s">
        <v>105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107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107</v>
      </c>
      <c r="AC3" s="133"/>
    </row>
    <row r="4" spans="1:30" ht="18.75">
      <c r="A4" s="126" t="s">
        <v>108</v>
      </c>
      <c r="B4" s="128" t="s">
        <v>109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110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111</v>
      </c>
      <c r="C5" s="5" t="s">
        <v>112</v>
      </c>
      <c r="D5" s="5" t="s">
        <v>113</v>
      </c>
      <c r="E5" s="5" t="s">
        <v>114</v>
      </c>
      <c r="F5" s="5" t="s">
        <v>115</v>
      </c>
      <c r="G5" s="2" t="s">
        <v>116</v>
      </c>
      <c r="H5" s="2" t="s">
        <v>117</v>
      </c>
      <c r="I5" s="3" t="s">
        <v>118</v>
      </c>
      <c r="J5" s="2" t="s">
        <v>119</v>
      </c>
      <c r="K5" s="3" t="s">
        <v>120</v>
      </c>
      <c r="L5" s="3" t="s">
        <v>121</v>
      </c>
      <c r="M5" s="5" t="s">
        <v>122</v>
      </c>
      <c r="N5" s="5" t="s">
        <v>123</v>
      </c>
      <c r="O5" s="6" t="s">
        <v>124</v>
      </c>
      <c r="P5" s="5" t="s">
        <v>111</v>
      </c>
      <c r="Q5" s="5" t="s">
        <v>112</v>
      </c>
      <c r="R5" s="5" t="s">
        <v>113</v>
      </c>
      <c r="S5" s="5" t="s">
        <v>114</v>
      </c>
      <c r="T5" s="5" t="s">
        <v>115</v>
      </c>
      <c r="U5" s="2" t="s">
        <v>116</v>
      </c>
      <c r="V5" s="2" t="s">
        <v>117</v>
      </c>
      <c r="W5" s="3" t="s">
        <v>118</v>
      </c>
      <c r="X5" s="2" t="s">
        <v>119</v>
      </c>
      <c r="Y5" s="3" t="s">
        <v>120</v>
      </c>
      <c r="Z5" s="3" t="s">
        <v>121</v>
      </c>
      <c r="AA5" s="3" t="s">
        <v>122</v>
      </c>
      <c r="AB5" s="5" t="s">
        <v>123</v>
      </c>
      <c r="AC5" s="6" t="s">
        <v>125</v>
      </c>
      <c r="AD5" s="22" t="s">
        <v>191</v>
      </c>
    </row>
    <row r="6" spans="1:30" ht="12">
      <c r="A6" s="7" t="s">
        <v>126</v>
      </c>
      <c r="B6" s="8">
        <v>6821.6</v>
      </c>
      <c r="C6" s="9">
        <v>0</v>
      </c>
      <c r="D6" s="9">
        <v>79</v>
      </c>
      <c r="E6" s="9">
        <v>0.3</v>
      </c>
      <c r="F6" s="9">
        <v>1865.9</v>
      </c>
      <c r="G6" s="10">
        <v>4141</v>
      </c>
      <c r="H6" s="10">
        <v>1093.9000000000001</v>
      </c>
      <c r="I6" s="10">
        <v>0</v>
      </c>
      <c r="J6" s="10">
        <v>0</v>
      </c>
      <c r="K6" s="10">
        <v>164.8</v>
      </c>
      <c r="L6" s="10">
        <v>0</v>
      </c>
      <c r="M6" s="9">
        <v>0</v>
      </c>
      <c r="N6" s="9">
        <v>14166.5</v>
      </c>
      <c r="O6" s="11">
        <v>-1.0560355364339296</v>
      </c>
      <c r="P6" s="9">
        <v>2953.483459</v>
      </c>
      <c r="Q6" s="9">
        <v>0.55000000000000004</v>
      </c>
      <c r="R6" s="9">
        <v>39.545062000000001</v>
      </c>
      <c r="S6" s="9">
        <v>0</v>
      </c>
      <c r="T6" s="9">
        <v>1290.7153370000001</v>
      </c>
      <c r="U6" s="10">
        <v>1728.386264</v>
      </c>
      <c r="V6" s="10">
        <v>1078.07041</v>
      </c>
      <c r="W6" s="10">
        <v>0</v>
      </c>
      <c r="X6" s="10">
        <v>0</v>
      </c>
      <c r="Y6" s="10">
        <v>39.086069999999999</v>
      </c>
      <c r="Z6" s="10">
        <v>0</v>
      </c>
      <c r="AA6" s="10">
        <v>0</v>
      </c>
      <c r="AB6" s="9">
        <v>7129.8366020000012</v>
      </c>
      <c r="AC6" s="12">
        <v>0.50328850471182018</v>
      </c>
      <c r="AD6" s="25">
        <v>483.84</v>
      </c>
    </row>
    <row r="7" spans="1:30" ht="12">
      <c r="A7" s="7" t="s">
        <v>127</v>
      </c>
      <c r="B7" s="8">
        <v>648.5</v>
      </c>
      <c r="C7" s="9">
        <v>0</v>
      </c>
      <c r="D7" s="9">
        <v>86</v>
      </c>
      <c r="E7" s="9">
        <v>0</v>
      </c>
      <c r="F7" s="9">
        <v>157.6</v>
      </c>
      <c r="G7" s="10">
        <v>616.4</v>
      </c>
      <c r="H7" s="10">
        <v>199.9</v>
      </c>
      <c r="I7" s="10">
        <v>0</v>
      </c>
      <c r="J7" s="10">
        <v>0</v>
      </c>
      <c r="K7" s="10">
        <v>6.4</v>
      </c>
      <c r="L7" s="10">
        <v>0</v>
      </c>
      <c r="M7" s="9">
        <v>0</v>
      </c>
      <c r="N7" s="9">
        <v>1714.8000000000002</v>
      </c>
      <c r="O7" s="11">
        <v>-5.2387267904509134</v>
      </c>
      <c r="P7" s="9">
        <v>240.63679200000001</v>
      </c>
      <c r="Q7" s="9">
        <v>0</v>
      </c>
      <c r="R7" s="9">
        <v>0.59</v>
      </c>
      <c r="S7" s="9">
        <v>0</v>
      </c>
      <c r="T7" s="9">
        <v>86.255201</v>
      </c>
      <c r="U7" s="10">
        <v>359.42854499999999</v>
      </c>
      <c r="V7" s="10">
        <v>325.191281</v>
      </c>
      <c r="W7" s="10">
        <v>0</v>
      </c>
      <c r="X7" s="10">
        <v>0</v>
      </c>
      <c r="Y7" s="10">
        <v>1.184688</v>
      </c>
      <c r="Z7" s="10">
        <v>0</v>
      </c>
      <c r="AA7" s="10">
        <v>0</v>
      </c>
      <c r="AB7" s="9">
        <v>1013.286507</v>
      </c>
      <c r="AC7" s="12">
        <v>0.59090652379286213</v>
      </c>
      <c r="AD7" s="25">
        <v>124.81</v>
      </c>
    </row>
    <row r="8" spans="1:30" ht="12">
      <c r="A8" s="7" t="s">
        <v>128</v>
      </c>
      <c r="B8" s="8">
        <v>474.1</v>
      </c>
      <c r="C8" s="9">
        <v>0</v>
      </c>
      <c r="D8" s="9">
        <v>0</v>
      </c>
      <c r="E8" s="9">
        <v>0</v>
      </c>
      <c r="F8" s="9">
        <v>107.8</v>
      </c>
      <c r="G8" s="10">
        <v>318.3</v>
      </c>
      <c r="H8" s="10">
        <v>89.2</v>
      </c>
      <c r="I8" s="10">
        <v>0</v>
      </c>
      <c r="J8" s="10">
        <v>0</v>
      </c>
      <c r="K8" s="10">
        <v>11</v>
      </c>
      <c r="L8" s="10">
        <v>0</v>
      </c>
      <c r="M8" s="9">
        <v>0</v>
      </c>
      <c r="N8" s="9">
        <v>1000.4000000000001</v>
      </c>
      <c r="O8" s="11">
        <v>-15.025906735751285</v>
      </c>
      <c r="P8" s="9">
        <v>36.298937000000002</v>
      </c>
      <c r="Q8" s="9">
        <v>0</v>
      </c>
      <c r="R8" s="9">
        <v>0</v>
      </c>
      <c r="S8" s="9">
        <v>0</v>
      </c>
      <c r="T8" s="9">
        <v>124.93074799999999</v>
      </c>
      <c r="U8" s="10">
        <v>301.70057500000001</v>
      </c>
      <c r="V8" s="10">
        <v>189.181804</v>
      </c>
      <c r="W8" s="10">
        <v>0</v>
      </c>
      <c r="X8" s="10">
        <v>0</v>
      </c>
      <c r="Y8" s="10">
        <v>35.278362000000001</v>
      </c>
      <c r="Z8" s="10">
        <v>0</v>
      </c>
      <c r="AA8" s="10">
        <v>0</v>
      </c>
      <c r="AB8" s="9">
        <v>687.39042599999993</v>
      </c>
      <c r="AC8" s="12">
        <v>0.68711557976809268</v>
      </c>
      <c r="AD8" s="25">
        <v>82.28</v>
      </c>
    </row>
    <row r="9" spans="1:30" ht="12">
      <c r="A9" s="7" t="s">
        <v>129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9">
        <v>0</v>
      </c>
      <c r="N9" s="9">
        <v>0</v>
      </c>
      <c r="O9" s="11"/>
      <c r="P9" s="9">
        <v>0</v>
      </c>
      <c r="Q9" s="9">
        <v>0</v>
      </c>
      <c r="R9" s="9">
        <v>0</v>
      </c>
      <c r="S9" s="9">
        <v>0</v>
      </c>
      <c r="T9" s="9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/>
      <c r="AB9" s="9">
        <v>0</v>
      </c>
      <c r="AC9" s="12" t="e">
        <v>#DIV/0!</v>
      </c>
      <c r="AD9" s="25">
        <v>0</v>
      </c>
    </row>
    <row r="10" spans="1:30" ht="12">
      <c r="A10" s="7" t="s">
        <v>130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  <c r="N10" s="9">
        <v>0</v>
      </c>
      <c r="O10" s="11"/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/>
      <c r="AB10" s="9">
        <v>0</v>
      </c>
      <c r="AC10" s="12" t="e">
        <v>#DIV/0!</v>
      </c>
      <c r="AD10" s="25">
        <v>0</v>
      </c>
    </row>
    <row r="11" spans="1:30" ht="12">
      <c r="A11" s="7" t="s">
        <v>131</v>
      </c>
      <c r="B11" s="8">
        <v>806.9</v>
      </c>
      <c r="C11" s="9">
        <v>0</v>
      </c>
      <c r="D11" s="9">
        <v>42.1</v>
      </c>
      <c r="E11" s="9">
        <v>0</v>
      </c>
      <c r="F11" s="9">
        <v>130.4</v>
      </c>
      <c r="G11" s="10">
        <v>575</v>
      </c>
      <c r="H11" s="10">
        <v>180</v>
      </c>
      <c r="I11" s="10">
        <v>0</v>
      </c>
      <c r="J11" s="10">
        <v>0</v>
      </c>
      <c r="K11" s="10">
        <v>42.2</v>
      </c>
      <c r="L11" s="10">
        <v>0</v>
      </c>
      <c r="M11" s="9">
        <v>0</v>
      </c>
      <c r="N11" s="9">
        <v>1776.6</v>
      </c>
      <c r="O11" s="11">
        <v>14.923345623908391</v>
      </c>
      <c r="P11" s="9">
        <v>381.74522400000001</v>
      </c>
      <c r="Q11" s="9">
        <v>0</v>
      </c>
      <c r="R11" s="9">
        <v>0</v>
      </c>
      <c r="S11" s="9">
        <v>0</v>
      </c>
      <c r="T11" s="9">
        <v>167.28600700000001</v>
      </c>
      <c r="U11" s="10">
        <v>276.770286</v>
      </c>
      <c r="V11" s="10">
        <v>158.545568</v>
      </c>
      <c r="W11" s="10">
        <v>0</v>
      </c>
      <c r="X11" s="10">
        <v>0</v>
      </c>
      <c r="Y11" s="10">
        <v>0.29753400000000002</v>
      </c>
      <c r="Z11" s="10">
        <v>0</v>
      </c>
      <c r="AA11" s="10">
        <v>0</v>
      </c>
      <c r="AB11" s="9">
        <v>984.64461900000015</v>
      </c>
      <c r="AC11" s="12">
        <v>0.55422977541371166</v>
      </c>
      <c r="AD11" s="25">
        <v>159.21</v>
      </c>
    </row>
    <row r="12" spans="1:30" ht="12">
      <c r="A12" s="7" t="s">
        <v>132</v>
      </c>
      <c r="B12" s="8">
        <v>675.7</v>
      </c>
      <c r="C12" s="9">
        <v>0</v>
      </c>
      <c r="D12" s="9">
        <v>0</v>
      </c>
      <c r="E12" s="9">
        <v>0</v>
      </c>
      <c r="F12" s="9">
        <v>201.1</v>
      </c>
      <c r="G12" s="10">
        <v>680.9</v>
      </c>
      <c r="H12" s="10">
        <v>232.9</v>
      </c>
      <c r="I12" s="10">
        <v>0</v>
      </c>
      <c r="J12" s="10">
        <v>0</v>
      </c>
      <c r="K12" s="10">
        <v>92.7</v>
      </c>
      <c r="L12" s="10">
        <v>0</v>
      </c>
      <c r="M12" s="9">
        <v>0</v>
      </c>
      <c r="N12" s="9">
        <v>1883.3000000000002</v>
      </c>
      <c r="O12" s="11">
        <v>12.995740085198303</v>
      </c>
      <c r="P12" s="9">
        <v>241.123143</v>
      </c>
      <c r="Q12" s="9">
        <v>0</v>
      </c>
      <c r="R12" s="9">
        <v>0</v>
      </c>
      <c r="S12" s="9">
        <v>0</v>
      </c>
      <c r="T12" s="9">
        <v>91.455691000000002</v>
      </c>
      <c r="U12" s="10">
        <v>314.75670400000001</v>
      </c>
      <c r="V12" s="10">
        <v>221.74485100000001</v>
      </c>
      <c r="W12" s="10">
        <v>0</v>
      </c>
      <c r="X12" s="10">
        <v>0</v>
      </c>
      <c r="Y12" s="10">
        <v>38.020619000000003</v>
      </c>
      <c r="Z12" s="10">
        <v>0</v>
      </c>
      <c r="AA12" s="10">
        <v>0</v>
      </c>
      <c r="AB12" s="9">
        <v>907.10100800000009</v>
      </c>
      <c r="AC12" s="12">
        <v>0.48165507778898742</v>
      </c>
      <c r="AD12" s="25">
        <v>323.88</v>
      </c>
    </row>
    <row r="13" spans="1:30" ht="12">
      <c r="A13" s="7" t="s">
        <v>133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9">
        <v>0</v>
      </c>
      <c r="N13" s="9">
        <v>0</v>
      </c>
      <c r="O13" s="11"/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/>
      <c r="AB13" s="9">
        <v>0</v>
      </c>
      <c r="AC13" s="12" t="e">
        <v>#DIV/0!</v>
      </c>
      <c r="AD13" s="25">
        <v>0</v>
      </c>
    </row>
    <row r="14" spans="1:30" ht="12">
      <c r="A14" s="7" t="s">
        <v>134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9">
        <v>0</v>
      </c>
      <c r="N14" s="9">
        <v>0</v>
      </c>
      <c r="O14" s="11"/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/>
      <c r="AB14" s="9">
        <v>0</v>
      </c>
      <c r="AC14" s="12" t="e">
        <v>#DIV/0!</v>
      </c>
      <c r="AD14" s="25">
        <v>0</v>
      </c>
    </row>
    <row r="15" spans="1:30" ht="12">
      <c r="A15" s="7" t="s">
        <v>135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9">
        <v>0</v>
      </c>
      <c r="N15" s="9">
        <v>0</v>
      </c>
      <c r="O15" s="11"/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/>
      <c r="AB15" s="9">
        <v>0</v>
      </c>
      <c r="AC15" s="12" t="e">
        <v>#DIV/0!</v>
      </c>
      <c r="AD15" s="25">
        <v>0</v>
      </c>
    </row>
    <row r="16" spans="1:30" ht="12">
      <c r="A16" s="7" t="s">
        <v>136</v>
      </c>
      <c r="B16" s="8">
        <v>0</v>
      </c>
      <c r="C16" s="9">
        <v>0</v>
      </c>
      <c r="D16" s="9">
        <v>0</v>
      </c>
      <c r="E16" s="9">
        <v>0</v>
      </c>
      <c r="F16" s="9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9">
        <v>0</v>
      </c>
      <c r="N16" s="9">
        <v>0</v>
      </c>
      <c r="O16" s="11"/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/>
      <c r="AB16" s="9">
        <v>0</v>
      </c>
      <c r="AC16" s="12" t="e">
        <v>#DIV/0!</v>
      </c>
      <c r="AD16" s="25">
        <v>0</v>
      </c>
    </row>
    <row r="17" spans="1:30" ht="12">
      <c r="A17" s="7" t="s">
        <v>137</v>
      </c>
      <c r="B17" s="8">
        <v>493.7</v>
      </c>
      <c r="C17" s="9">
        <v>0</v>
      </c>
      <c r="D17" s="9">
        <v>0</v>
      </c>
      <c r="E17" s="9">
        <v>0</v>
      </c>
      <c r="F17" s="9">
        <v>212.5</v>
      </c>
      <c r="G17" s="10">
        <v>476.7</v>
      </c>
      <c r="H17" s="10">
        <v>136.19999999999999</v>
      </c>
      <c r="I17" s="10">
        <v>0</v>
      </c>
      <c r="J17" s="10">
        <v>0</v>
      </c>
      <c r="K17" s="10">
        <v>6</v>
      </c>
      <c r="L17" s="10">
        <v>0</v>
      </c>
      <c r="M17" s="9">
        <v>0</v>
      </c>
      <c r="N17" s="9">
        <v>1325.1000000000001</v>
      </c>
      <c r="O17" s="11">
        <v>22.637667746413708</v>
      </c>
      <c r="P17" s="9">
        <v>251.013655</v>
      </c>
      <c r="Q17" s="9">
        <v>0</v>
      </c>
      <c r="R17" s="9">
        <v>0</v>
      </c>
      <c r="S17" s="9">
        <v>0</v>
      </c>
      <c r="T17" s="9">
        <v>103.220945</v>
      </c>
      <c r="U17" s="10">
        <v>177.86753300000001</v>
      </c>
      <c r="V17" s="10">
        <v>77.823098000000002</v>
      </c>
      <c r="W17" s="10">
        <v>0</v>
      </c>
      <c r="X17" s="10">
        <v>0</v>
      </c>
      <c r="Y17" s="10">
        <v>0.40760000000000002</v>
      </c>
      <c r="Z17" s="10">
        <v>0</v>
      </c>
      <c r="AA17" s="10">
        <v>0</v>
      </c>
      <c r="AB17" s="9">
        <v>610.33283099999994</v>
      </c>
      <c r="AC17" s="12">
        <v>0.46059378990264876</v>
      </c>
      <c r="AD17" s="25">
        <v>98.03</v>
      </c>
    </row>
    <row r="18" spans="1:30" ht="12">
      <c r="A18" s="7" t="s">
        <v>138</v>
      </c>
      <c r="B18" s="8">
        <v>1027.7</v>
      </c>
      <c r="C18" s="9">
        <v>0.3</v>
      </c>
      <c r="D18" s="9">
        <v>6.9</v>
      </c>
      <c r="E18" s="9">
        <v>0</v>
      </c>
      <c r="F18" s="9">
        <v>303.89999999999998</v>
      </c>
      <c r="G18" s="10">
        <v>320.7</v>
      </c>
      <c r="H18" s="10">
        <v>70</v>
      </c>
      <c r="I18" s="10">
        <v>0</v>
      </c>
      <c r="J18" s="10">
        <v>0</v>
      </c>
      <c r="K18" s="10">
        <v>30.4</v>
      </c>
      <c r="L18" s="10">
        <v>0</v>
      </c>
      <c r="M18" s="9">
        <v>0</v>
      </c>
      <c r="N18" s="9">
        <v>1759.9000000000003</v>
      </c>
      <c r="O18" s="11"/>
      <c r="P18" s="9">
        <v>189.72150400000001</v>
      </c>
      <c r="Q18" s="9">
        <v>2.7715000000000001</v>
      </c>
      <c r="R18" s="9">
        <v>0</v>
      </c>
      <c r="S18" s="9">
        <v>0</v>
      </c>
      <c r="T18" s="9">
        <v>74.680531000000002</v>
      </c>
      <c r="U18" s="10">
        <v>37.708348999999998</v>
      </c>
      <c r="V18" s="10">
        <v>6.2633650000000003</v>
      </c>
      <c r="W18" s="10">
        <v>0</v>
      </c>
      <c r="X18" s="10">
        <v>0</v>
      </c>
      <c r="Y18" s="10">
        <v>1.910355</v>
      </c>
      <c r="Z18" s="10">
        <v>0</v>
      </c>
      <c r="AA18" s="10"/>
      <c r="AB18" s="9">
        <v>313.05560400000002</v>
      </c>
      <c r="AC18" s="12">
        <v>0.1778826092391613</v>
      </c>
      <c r="AD18" s="25">
        <v>119.31</v>
      </c>
    </row>
    <row r="19" spans="1:30" ht="12">
      <c r="A19" s="7" t="s">
        <v>139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0</v>
      </c>
      <c r="N19" s="9">
        <v>0</v>
      </c>
      <c r="O19" s="11"/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/>
      <c r="AB19" s="9">
        <v>0</v>
      </c>
      <c r="AC19" s="12" t="e">
        <v>#DIV/0!</v>
      </c>
      <c r="AD19" s="25">
        <v>0</v>
      </c>
    </row>
    <row r="20" spans="1:30" ht="12">
      <c r="A20" s="7" t="s">
        <v>123</v>
      </c>
      <c r="B20" s="9">
        <v>10948.200000000003</v>
      </c>
      <c r="C20" s="9">
        <v>0.3</v>
      </c>
      <c r="D20" s="9">
        <v>214</v>
      </c>
      <c r="E20" s="9">
        <v>0.3</v>
      </c>
      <c r="F20" s="9">
        <v>2979.2000000000003</v>
      </c>
      <c r="G20" s="10">
        <v>7128.9999999999991</v>
      </c>
      <c r="H20" s="10">
        <v>2002.1000000000004</v>
      </c>
      <c r="I20" s="10">
        <v>0</v>
      </c>
      <c r="J20" s="10">
        <v>0</v>
      </c>
      <c r="K20" s="10">
        <v>353.5</v>
      </c>
      <c r="L20" s="10">
        <v>0</v>
      </c>
      <c r="M20" s="9">
        <v>0</v>
      </c>
      <c r="N20" s="9">
        <v>23626.6</v>
      </c>
      <c r="O20" s="13">
        <v>9.2009114481024454</v>
      </c>
      <c r="P20" s="9">
        <v>4294.0227139999997</v>
      </c>
      <c r="Q20" s="9">
        <v>3.3215000000000003</v>
      </c>
      <c r="R20" s="9">
        <v>40.135062000000005</v>
      </c>
      <c r="S20" s="9">
        <v>0</v>
      </c>
      <c r="T20" s="9">
        <v>1938.5444600000001</v>
      </c>
      <c r="U20" s="10">
        <v>3196.6182559999997</v>
      </c>
      <c r="V20" s="10">
        <v>2056.820377</v>
      </c>
      <c r="W20" s="10">
        <v>0</v>
      </c>
      <c r="X20" s="10">
        <v>0</v>
      </c>
      <c r="Y20" s="10">
        <v>116.18522800000001</v>
      </c>
      <c r="Z20" s="10">
        <v>0</v>
      </c>
      <c r="AA20" s="10">
        <v>0</v>
      </c>
      <c r="AB20" s="9">
        <v>11645.647597000001</v>
      </c>
      <c r="AC20" s="12">
        <v>0.49290408255948809</v>
      </c>
      <c r="AD20" s="25">
        <v>1391.36</v>
      </c>
    </row>
    <row r="21" spans="1:30" ht="11.25">
      <c r="N21" s="76"/>
    </row>
    <row r="22" spans="1:30" ht="11.25">
      <c r="N22" s="77">
        <f>SUM(B20:M20)</f>
        <v>23626.6</v>
      </c>
      <c r="P22" s="78">
        <f>SUM(P6:P19)</f>
        <v>4294.0227139999997</v>
      </c>
      <c r="Q22" s="78">
        <f t="shared" ref="Q22:AD22" si="0">SUM(Q6:Q19)</f>
        <v>3.3215000000000003</v>
      </c>
      <c r="R22" s="78">
        <f t="shared" si="0"/>
        <v>40.135062000000005</v>
      </c>
      <c r="S22" s="78">
        <f t="shared" si="0"/>
        <v>0</v>
      </c>
      <c r="T22" s="78">
        <f t="shared" si="0"/>
        <v>1938.5444600000001</v>
      </c>
      <c r="U22" s="78">
        <f t="shared" si="0"/>
        <v>3196.6182559999997</v>
      </c>
      <c r="V22" s="78">
        <f t="shared" si="0"/>
        <v>2056.820377</v>
      </c>
      <c r="W22" s="78">
        <f t="shared" si="0"/>
        <v>0</v>
      </c>
      <c r="X22" s="78">
        <f t="shared" si="0"/>
        <v>0</v>
      </c>
      <c r="Y22" s="78">
        <f t="shared" si="0"/>
        <v>116.18522800000001</v>
      </c>
      <c r="Z22" s="78">
        <f t="shared" si="0"/>
        <v>0</v>
      </c>
      <c r="AA22" s="78">
        <f t="shared" si="0"/>
        <v>0</v>
      </c>
      <c r="AB22" s="78">
        <f t="shared" si="0"/>
        <v>11645.647597000001</v>
      </c>
      <c r="AC22" s="78">
        <v>0</v>
      </c>
      <c r="AD22" s="78">
        <f t="shared" si="0"/>
        <v>1391.36</v>
      </c>
    </row>
    <row r="23" spans="1:30">
      <c r="N23" s="4"/>
    </row>
    <row r="24" spans="1:30" ht="11.25">
      <c r="N24" s="77">
        <f>SUM(N6:N19)</f>
        <v>23626.6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P30" sqref="P30"/>
    </sheetView>
  </sheetViews>
  <sheetFormatPr defaultRowHeight="10.5"/>
  <cols>
    <col min="1" max="1" width="17" customWidth="1"/>
    <col min="2" max="2" width="19.75" customWidth="1"/>
    <col min="3" max="4" width="11.25" customWidth="1"/>
    <col min="5" max="5" width="7.75" customWidth="1"/>
    <col min="6" max="6" width="11.25" customWidth="1"/>
    <col min="7" max="7" width="15.25" customWidth="1"/>
    <col min="8" max="8" width="15" customWidth="1"/>
    <col min="9" max="9" width="5.5" customWidth="1"/>
    <col min="10" max="10" width="13.75" customWidth="1"/>
    <col min="11" max="11" width="9.5" customWidth="1"/>
    <col min="12" max="12" width="5.25" customWidth="1"/>
    <col min="13" max="13" width="9.75" customWidth="1"/>
    <col min="14" max="14" width="21.25" customWidth="1"/>
    <col min="15" max="16" width="14.25" customWidth="1"/>
    <col min="23" max="23" width="15.5" customWidth="1"/>
    <col min="25" max="25" width="15.5" customWidth="1"/>
    <col min="26" max="27" width="16.25" customWidth="1"/>
    <col min="28" max="29" width="17" customWidth="1"/>
    <col min="30" max="30" width="12.75" style="79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48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80" t="s">
        <v>191</v>
      </c>
    </row>
    <row r="6" spans="1:30" ht="12">
      <c r="A6" s="7" t="s">
        <v>21</v>
      </c>
      <c r="B6" s="8">
        <v>8546.7224999999999</v>
      </c>
      <c r="C6" s="9">
        <v>319.581411</v>
      </c>
      <c r="D6" s="9">
        <v>656.14913300000001</v>
      </c>
      <c r="E6" s="9">
        <v>194.50743300000002</v>
      </c>
      <c r="F6" s="9">
        <v>288.77742499999999</v>
      </c>
      <c r="G6" s="10">
        <v>4149.9580999999998</v>
      </c>
      <c r="H6" s="10">
        <v>1058.621333</v>
      </c>
      <c r="I6" s="10">
        <v>0</v>
      </c>
      <c r="J6" s="10">
        <v>0.379494</v>
      </c>
      <c r="K6" s="10">
        <v>490.07797300000004</v>
      </c>
      <c r="L6" s="10">
        <v>1.6470479999999998</v>
      </c>
      <c r="M6" s="9">
        <v>2.4809999999999999</v>
      </c>
      <c r="N6" s="9">
        <v>15708.90285</v>
      </c>
      <c r="O6" s="11">
        <v>31.070468229602245</v>
      </c>
      <c r="P6" s="9">
        <v>2962.3212800000001</v>
      </c>
      <c r="Q6" s="9">
        <v>5.6286000000000003E-2</v>
      </c>
      <c r="R6" s="9">
        <v>63.745849999999997</v>
      </c>
      <c r="S6" s="9">
        <v>19.0152</v>
      </c>
      <c r="T6" s="9">
        <v>159.77572599999999</v>
      </c>
      <c r="U6" s="10">
        <v>1580.6202750000002</v>
      </c>
      <c r="V6" s="10">
        <v>878.02709399999992</v>
      </c>
      <c r="W6" s="10">
        <v>0</v>
      </c>
      <c r="X6" s="10">
        <v>0</v>
      </c>
      <c r="Y6" s="10">
        <v>89.770094</v>
      </c>
      <c r="Z6" s="10">
        <v>0.43451800000000002</v>
      </c>
      <c r="AA6" s="10">
        <v>0</v>
      </c>
      <c r="AB6" s="9">
        <v>5753.7663229999998</v>
      </c>
      <c r="AC6" s="12">
        <v>0.36627423174878188</v>
      </c>
      <c r="AD6" s="79">
        <v>798.60869699999989</v>
      </c>
    </row>
    <row r="7" spans="1:30" ht="12">
      <c r="A7" s="7" t="s">
        <v>22</v>
      </c>
      <c r="B7" s="8">
        <v>83.565321999999995</v>
      </c>
      <c r="C7" s="9">
        <v>1.177</v>
      </c>
      <c r="D7" s="9">
        <v>0</v>
      </c>
      <c r="E7" s="9">
        <v>10.353224000000001</v>
      </c>
      <c r="F7" s="9">
        <v>52.263399999999997</v>
      </c>
      <c r="G7" s="10">
        <v>463.29817000000003</v>
      </c>
      <c r="H7" s="10">
        <v>173.77561699999998</v>
      </c>
      <c r="I7" s="10">
        <v>0</v>
      </c>
      <c r="J7" s="10">
        <v>0</v>
      </c>
      <c r="K7" s="10">
        <v>14.762689999999999</v>
      </c>
      <c r="L7" s="10">
        <v>0</v>
      </c>
      <c r="M7" s="9">
        <v>0.50700000000000001</v>
      </c>
      <c r="N7" s="9">
        <v>799.70242300000007</v>
      </c>
      <c r="O7" s="11">
        <v>-7.704640463777622</v>
      </c>
      <c r="P7" s="9">
        <v>19.278348999999999</v>
      </c>
      <c r="Q7" s="9">
        <v>2.0119000000000001E-2</v>
      </c>
      <c r="R7" s="9">
        <v>0</v>
      </c>
      <c r="S7" s="9">
        <v>6.7989579999999998</v>
      </c>
      <c r="T7" s="9">
        <v>0.20874299999999998</v>
      </c>
      <c r="U7" s="10">
        <v>188.60785499999997</v>
      </c>
      <c r="V7" s="10">
        <v>136.25567000000001</v>
      </c>
      <c r="W7" s="10">
        <v>0</v>
      </c>
      <c r="X7" s="10">
        <v>0</v>
      </c>
      <c r="Y7" s="10">
        <v>2.2741849999999997</v>
      </c>
      <c r="Z7" s="10">
        <v>0</v>
      </c>
      <c r="AA7" s="10">
        <v>0</v>
      </c>
      <c r="AB7" s="9">
        <v>353.44387899999998</v>
      </c>
      <c r="AC7" s="12">
        <v>0.44196924860386466</v>
      </c>
      <c r="AD7" s="79">
        <v>123.64030000000001</v>
      </c>
    </row>
    <row r="8" spans="1:30" ht="12">
      <c r="A8" s="7" t="s">
        <v>23</v>
      </c>
      <c r="B8" s="8">
        <v>11.908391999999999</v>
      </c>
      <c r="C8" s="9">
        <v>0.12</v>
      </c>
      <c r="D8" s="9">
        <v>0</v>
      </c>
      <c r="E8" s="9">
        <v>0</v>
      </c>
      <c r="F8" s="9">
        <v>2.68</v>
      </c>
      <c r="G8" s="10">
        <v>114.66959999999999</v>
      </c>
      <c r="H8" s="10">
        <v>30.807295</v>
      </c>
      <c r="I8" s="10">
        <v>0</v>
      </c>
      <c r="J8" s="10">
        <v>0</v>
      </c>
      <c r="K8" s="10">
        <v>11.116019</v>
      </c>
      <c r="L8" s="10">
        <v>1.998</v>
      </c>
      <c r="M8" s="9">
        <v>1.8</v>
      </c>
      <c r="N8" s="9">
        <v>175.09930599999998</v>
      </c>
      <c r="O8" s="11">
        <v>-35.201293649313406</v>
      </c>
      <c r="P8" s="9">
        <v>4.0587999999999999E-2</v>
      </c>
      <c r="Q8" s="9">
        <v>0</v>
      </c>
      <c r="R8" s="9">
        <v>0</v>
      </c>
      <c r="S8" s="9">
        <v>0</v>
      </c>
      <c r="T8" s="9">
        <v>1.14E-3</v>
      </c>
      <c r="U8" s="10">
        <v>85.00385</v>
      </c>
      <c r="V8" s="10">
        <v>47.240646000000005</v>
      </c>
      <c r="W8" s="10">
        <v>0</v>
      </c>
      <c r="X8" s="10">
        <v>0</v>
      </c>
      <c r="Y8" s="10">
        <v>8.9658000000000002E-2</v>
      </c>
      <c r="Z8" s="10">
        <v>0</v>
      </c>
      <c r="AA8" s="10">
        <v>0</v>
      </c>
      <c r="AB8" s="9">
        <v>132.37588199999999</v>
      </c>
      <c r="AC8" s="12">
        <v>0.75600460689433002</v>
      </c>
      <c r="AD8" s="79">
        <v>52.049799999999998</v>
      </c>
    </row>
    <row r="9" spans="1:30" ht="12">
      <c r="A9" s="7" t="s">
        <v>24</v>
      </c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9"/>
      <c r="N9" s="9">
        <v>0</v>
      </c>
      <c r="O9" s="11"/>
      <c r="P9" s="9"/>
      <c r="Q9" s="9"/>
      <c r="R9" s="9"/>
      <c r="S9" s="9"/>
      <c r="T9" s="9"/>
      <c r="U9" s="10"/>
      <c r="V9" s="10"/>
      <c r="W9" s="10"/>
      <c r="X9" s="10"/>
      <c r="Y9" s="10"/>
      <c r="Z9" s="10"/>
      <c r="AA9" s="10"/>
      <c r="AB9" s="9"/>
      <c r="AC9" s="12"/>
      <c r="AD9" s="79">
        <v>0</v>
      </c>
    </row>
    <row r="10" spans="1:30" ht="12">
      <c r="A10" s="7" t="s">
        <v>25</v>
      </c>
      <c r="B10" s="8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  <c r="N10" s="9">
        <v>0</v>
      </c>
      <c r="O10" s="11"/>
      <c r="P10" s="9"/>
      <c r="Q10" s="9"/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9"/>
      <c r="AC10" s="12"/>
      <c r="AD10" s="79">
        <v>0</v>
      </c>
    </row>
    <row r="11" spans="1:30" ht="12">
      <c r="A11" s="7" t="s">
        <v>26</v>
      </c>
      <c r="B11" s="8">
        <v>51.227528999999997</v>
      </c>
      <c r="C11" s="9">
        <v>57.555999999999997</v>
      </c>
      <c r="D11" s="9">
        <v>0</v>
      </c>
      <c r="E11" s="9">
        <v>1.534</v>
      </c>
      <c r="F11" s="9">
        <v>226.40960099999998</v>
      </c>
      <c r="G11" s="10">
        <v>672.6114</v>
      </c>
      <c r="H11" s="10">
        <v>154.71514999999999</v>
      </c>
      <c r="I11" s="10">
        <v>0</v>
      </c>
      <c r="J11" s="10">
        <v>0</v>
      </c>
      <c r="K11" s="10">
        <v>0.02</v>
      </c>
      <c r="L11" s="10">
        <v>45.042623999999996</v>
      </c>
      <c r="M11" s="9">
        <v>10.641</v>
      </c>
      <c r="N11" s="9">
        <v>1219.757304</v>
      </c>
      <c r="O11" s="11">
        <v>227.98064348483868</v>
      </c>
      <c r="P11" s="9">
        <v>1.5599999999999999E-2</v>
      </c>
      <c r="Q11" s="9">
        <v>0.40500000000000003</v>
      </c>
      <c r="R11" s="9">
        <v>2</v>
      </c>
      <c r="S11" s="9">
        <v>1.125</v>
      </c>
      <c r="T11" s="9">
        <v>12.53595</v>
      </c>
      <c r="U11" s="10">
        <v>142.01275299999998</v>
      </c>
      <c r="V11" s="10">
        <v>149.74700200000001</v>
      </c>
      <c r="W11" s="10">
        <v>0</v>
      </c>
      <c r="X11" s="10">
        <v>0</v>
      </c>
      <c r="Y11" s="10">
        <v>0.25069400000000003</v>
      </c>
      <c r="Z11" s="10">
        <v>14.516826999999999</v>
      </c>
      <c r="AA11" s="10">
        <v>0</v>
      </c>
      <c r="AB11" s="9">
        <v>322.60882599999997</v>
      </c>
      <c r="AC11" s="12">
        <v>0.26448607845352157</v>
      </c>
      <c r="AD11" s="79">
        <v>110.1910000000001</v>
      </c>
    </row>
    <row r="12" spans="1:30" ht="12">
      <c r="A12" s="7" t="s">
        <v>27</v>
      </c>
      <c r="B12" s="8">
        <v>26.717714000000001</v>
      </c>
      <c r="C12" s="9">
        <v>-0.18060000000000001</v>
      </c>
      <c r="D12" s="9">
        <v>0</v>
      </c>
      <c r="E12" s="9">
        <v>17.615549999999999</v>
      </c>
      <c r="F12" s="9">
        <v>1.26</v>
      </c>
      <c r="G12" s="10">
        <v>280.45349999999996</v>
      </c>
      <c r="H12" s="10">
        <v>106.60946299999999</v>
      </c>
      <c r="I12" s="10">
        <v>0</v>
      </c>
      <c r="J12" s="10">
        <v>0</v>
      </c>
      <c r="K12" s="10">
        <v>16.910871</v>
      </c>
      <c r="L12" s="10">
        <v>0</v>
      </c>
      <c r="M12" s="9">
        <v>9.1999999999999998E-2</v>
      </c>
      <c r="N12" s="9">
        <v>449.47849799999995</v>
      </c>
      <c r="O12" s="11">
        <v>-3.6736010597396738</v>
      </c>
      <c r="P12" s="9">
        <v>2.9399999999999999E-2</v>
      </c>
      <c r="Q12" s="9">
        <v>5.5919999999999997E-3</v>
      </c>
      <c r="R12" s="9">
        <v>0.65336899999999998</v>
      </c>
      <c r="S12" s="9">
        <v>1.1456000000000001E-2</v>
      </c>
      <c r="T12" s="9">
        <v>1.5744180000000001</v>
      </c>
      <c r="U12" s="10">
        <v>106.31379200000002</v>
      </c>
      <c r="V12" s="10">
        <v>108.350522</v>
      </c>
      <c r="W12" s="10">
        <v>0</v>
      </c>
      <c r="X12" s="10">
        <v>0</v>
      </c>
      <c r="Y12" s="10">
        <v>38.879870000000004</v>
      </c>
      <c r="Z12" s="10">
        <v>0.139122</v>
      </c>
      <c r="AA12" s="10">
        <v>0</v>
      </c>
      <c r="AB12" s="9">
        <v>255.95754100000002</v>
      </c>
      <c r="AC12" s="12">
        <v>0.56945447254742776</v>
      </c>
      <c r="AD12" s="79">
        <v>134.12860000000001</v>
      </c>
    </row>
    <row r="13" spans="1:30" ht="12">
      <c r="A13" s="7" t="s">
        <v>28</v>
      </c>
      <c r="B13" s="8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9"/>
      <c r="N13" s="9">
        <v>0</v>
      </c>
      <c r="O13" s="11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9"/>
      <c r="AC13" s="12"/>
      <c r="AD13" s="79">
        <v>0</v>
      </c>
    </row>
    <row r="14" spans="1:30" ht="12">
      <c r="A14" s="7" t="s">
        <v>29</v>
      </c>
      <c r="B14" s="8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9"/>
      <c r="N14" s="9">
        <v>0</v>
      </c>
      <c r="O14" s="11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9"/>
      <c r="AC14" s="12"/>
      <c r="AD14" s="79">
        <v>0</v>
      </c>
    </row>
    <row r="15" spans="1:30" ht="12">
      <c r="A15" s="7" t="s">
        <v>30</v>
      </c>
      <c r="B15" s="8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9"/>
      <c r="N15" s="9">
        <v>0</v>
      </c>
      <c r="O15" s="11"/>
      <c r="P15" s="9"/>
      <c r="Q15" s="9"/>
      <c r="R15" s="9"/>
      <c r="S15" s="9"/>
      <c r="T15" s="9"/>
      <c r="U15" s="10"/>
      <c r="V15" s="10"/>
      <c r="W15" s="10"/>
      <c r="X15" s="10"/>
      <c r="Y15" s="10"/>
      <c r="Z15" s="10"/>
      <c r="AA15" s="10"/>
      <c r="AB15" s="9"/>
      <c r="AC15" s="12"/>
      <c r="AD15" s="79">
        <v>0</v>
      </c>
    </row>
    <row r="16" spans="1:30" ht="12">
      <c r="A16" s="7" t="s">
        <v>31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>
        <v>0</v>
      </c>
      <c r="O16" s="11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9"/>
      <c r="AC16" s="12"/>
      <c r="AD16" s="79">
        <v>0</v>
      </c>
    </row>
    <row r="17" spans="1:30" ht="12">
      <c r="A17" s="7" t="s">
        <v>32</v>
      </c>
      <c r="B17" s="8">
        <v>32.697108</v>
      </c>
      <c r="C17" s="9">
        <v>0.73199999999999998</v>
      </c>
      <c r="D17" s="9">
        <v>6.6066050000000001</v>
      </c>
      <c r="E17" s="9">
        <v>0</v>
      </c>
      <c r="F17" s="9">
        <v>14.763210000000001</v>
      </c>
      <c r="G17" s="10">
        <v>149.82320000000001</v>
      </c>
      <c r="H17" s="10">
        <v>54.726599999999998</v>
      </c>
      <c r="I17" s="10">
        <v>0</v>
      </c>
      <c r="J17" s="10">
        <v>0</v>
      </c>
      <c r="K17" s="10">
        <v>34.198695000000001</v>
      </c>
      <c r="L17" s="10">
        <v>0.51929999999999998</v>
      </c>
      <c r="M17" s="9">
        <v>9.1999999999999998E-2</v>
      </c>
      <c r="N17" s="9">
        <v>294.15871799999996</v>
      </c>
      <c r="O17" s="11">
        <v>86.377278397077433</v>
      </c>
      <c r="P17" s="9">
        <v>0.92397999999999991</v>
      </c>
      <c r="Q17" s="9">
        <v>0</v>
      </c>
      <c r="R17" s="9">
        <v>0</v>
      </c>
      <c r="S17" s="9">
        <v>0</v>
      </c>
      <c r="T17" s="9">
        <v>1.305636</v>
      </c>
      <c r="U17" s="10">
        <v>30.819426</v>
      </c>
      <c r="V17" s="10">
        <v>13.65676</v>
      </c>
      <c r="W17" s="10">
        <v>0</v>
      </c>
      <c r="X17" s="10">
        <v>0</v>
      </c>
      <c r="Y17" s="10">
        <v>0.25841500000000001</v>
      </c>
      <c r="Z17" s="10">
        <v>0</v>
      </c>
      <c r="AA17" s="10">
        <v>0</v>
      </c>
      <c r="AB17" s="9">
        <v>46.964216999999998</v>
      </c>
      <c r="AC17" s="12">
        <v>0.15965604323853494</v>
      </c>
      <c r="AD17" s="79">
        <v>71.087500000000006</v>
      </c>
    </row>
    <row r="18" spans="1:30" ht="12">
      <c r="A18" s="7" t="s">
        <v>33</v>
      </c>
      <c r="B18" s="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9"/>
      <c r="N18" s="9"/>
      <c r="O18" s="11"/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9"/>
      <c r="AC18" s="12"/>
      <c r="AD18" s="79">
        <v>0</v>
      </c>
    </row>
    <row r="19" spans="1:30" ht="12">
      <c r="A19" s="7" t="s">
        <v>34</v>
      </c>
      <c r="B19" s="8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9"/>
      <c r="N19" s="9"/>
      <c r="O19" s="11"/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9"/>
      <c r="AC19" s="12"/>
      <c r="AD19" s="79">
        <v>0</v>
      </c>
    </row>
    <row r="20" spans="1:30" ht="12">
      <c r="A20" s="7" t="s">
        <v>18</v>
      </c>
      <c r="B20" s="9">
        <v>8752.838565</v>
      </c>
      <c r="C20" s="9">
        <v>378.98581100000001</v>
      </c>
      <c r="D20" s="9">
        <v>662.75573799999995</v>
      </c>
      <c r="E20" s="9">
        <v>224.01020700000004</v>
      </c>
      <c r="F20" s="9">
        <v>586.15363599999989</v>
      </c>
      <c r="G20" s="10">
        <v>5830.8139699999992</v>
      </c>
      <c r="H20" s="10">
        <v>1579.2554580000001</v>
      </c>
      <c r="I20" s="10">
        <v>0</v>
      </c>
      <c r="J20" s="10">
        <v>0.379494</v>
      </c>
      <c r="K20" s="10">
        <v>567.08624800000018</v>
      </c>
      <c r="L20" s="10">
        <v>49.206972</v>
      </c>
      <c r="M20" s="9">
        <v>15.613000000000001</v>
      </c>
      <c r="N20" s="9">
        <v>18647.099098999999</v>
      </c>
      <c r="O20" s="13">
        <v>32.079274514067983</v>
      </c>
      <c r="P20" s="9">
        <v>2982.6091970000002</v>
      </c>
      <c r="Q20" s="9">
        <v>0.48699700000000001</v>
      </c>
      <c r="R20" s="9">
        <v>66.399218999999988</v>
      </c>
      <c r="S20" s="9">
        <v>26.950613999999998</v>
      </c>
      <c r="T20" s="9">
        <v>175.40161299999997</v>
      </c>
      <c r="U20" s="10">
        <v>2133.3779510000004</v>
      </c>
      <c r="V20" s="10">
        <v>1333.2776940000001</v>
      </c>
      <c r="W20" s="10">
        <v>0</v>
      </c>
      <c r="X20" s="10">
        <v>0</v>
      </c>
      <c r="Y20" s="10">
        <v>131.52291600000001</v>
      </c>
      <c r="Z20" s="10">
        <v>15.090467</v>
      </c>
      <c r="AA20" s="10">
        <v>0</v>
      </c>
      <c r="AB20" s="9">
        <v>6865.1166680000006</v>
      </c>
      <c r="AC20" s="12">
        <v>0.36816003559331978</v>
      </c>
      <c r="AD20" s="79">
        <v>1289.705897</v>
      </c>
    </row>
    <row r="21" spans="1:30" ht="11.25">
      <c r="N21" s="76"/>
    </row>
    <row r="22" spans="1:30" ht="11.25">
      <c r="N22" s="77">
        <f>SUM(N6:N19)</f>
        <v>18647.099098999999</v>
      </c>
      <c r="P22" s="78">
        <f>SUM(P6:P19)</f>
        <v>2982.6091970000002</v>
      </c>
      <c r="Q22" s="78">
        <f t="shared" ref="Q22:AA22" si="0">SUM(Q6:Q19)</f>
        <v>0.48699700000000001</v>
      </c>
      <c r="R22" s="78">
        <f t="shared" si="0"/>
        <v>66.399218999999988</v>
      </c>
      <c r="S22" s="78">
        <f t="shared" si="0"/>
        <v>26.950613999999998</v>
      </c>
      <c r="T22" s="78">
        <f t="shared" si="0"/>
        <v>175.40161299999997</v>
      </c>
      <c r="U22" s="78">
        <f t="shared" si="0"/>
        <v>2133.3779510000004</v>
      </c>
      <c r="V22" s="78">
        <f t="shared" si="0"/>
        <v>1333.2776940000001</v>
      </c>
      <c r="W22" s="78">
        <f t="shared" si="0"/>
        <v>0</v>
      </c>
      <c r="X22" s="78">
        <f t="shared" si="0"/>
        <v>0</v>
      </c>
      <c r="Y22" s="78">
        <f t="shared" si="0"/>
        <v>131.52291600000001</v>
      </c>
      <c r="Z22" s="78">
        <f t="shared" si="0"/>
        <v>15.090467</v>
      </c>
      <c r="AA22" s="78">
        <f t="shared" si="0"/>
        <v>0</v>
      </c>
      <c r="AB22" s="78">
        <f>SUM(AB6:AB19)</f>
        <v>6865.1166679999997</v>
      </c>
      <c r="AC22" s="79"/>
      <c r="AD22" s="78">
        <f>SUM(AD6:AD19)</f>
        <v>1289.705897</v>
      </c>
    </row>
    <row r="24" spans="1:30">
      <c r="N24" s="109">
        <f>SUM(B20:M20)</f>
        <v>18647.099098999999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F31" sqref="F31"/>
    </sheetView>
  </sheetViews>
  <sheetFormatPr defaultRowHeight="9"/>
  <cols>
    <col min="2" max="2" width="16.5" customWidth="1"/>
    <col min="3" max="3" width="9.5" customWidth="1"/>
    <col min="4" max="4" width="10.5" customWidth="1"/>
    <col min="5" max="5" width="12" customWidth="1"/>
    <col min="6" max="6" width="17" customWidth="1"/>
    <col min="7" max="8" width="17.25" customWidth="1"/>
    <col min="9" max="9" width="5.75" customWidth="1"/>
    <col min="10" max="10" width="7.75" customWidth="1"/>
    <col min="11" max="11" width="20.75" customWidth="1"/>
    <col min="12" max="12" width="11.25" customWidth="1"/>
    <col min="13" max="13" width="6.75" customWidth="1"/>
    <col min="14" max="14" width="14.75" customWidth="1"/>
    <col min="15" max="15" width="14.25" customWidth="1"/>
    <col min="16" max="16" width="10.25" bestFit="1" customWidth="1"/>
    <col min="17" max="17" width="10" customWidth="1"/>
    <col min="18" max="19" width="10.5" bestFit="1" customWidth="1"/>
    <col min="20" max="20" width="10.25" bestFit="1" customWidth="1"/>
    <col min="21" max="21" width="14" bestFit="1" customWidth="1"/>
    <col min="22" max="22" width="12" bestFit="1" customWidth="1"/>
    <col min="23" max="23" width="10.25" customWidth="1"/>
    <col min="24" max="24" width="10.25" bestFit="1" customWidth="1"/>
    <col min="25" max="25" width="15.5" customWidth="1"/>
    <col min="26" max="26" width="10.5" customWidth="1"/>
    <col min="27" max="27" width="10.75" customWidth="1"/>
    <col min="28" max="29" width="17" customWidth="1"/>
    <col min="30" max="30" width="14.7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36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37" t="s">
        <v>193</v>
      </c>
    </row>
    <row r="6" spans="1:30" ht="14.25">
      <c r="A6" s="7" t="s">
        <v>21</v>
      </c>
      <c r="B6" s="81">
        <v>113.78</v>
      </c>
      <c r="C6" s="81"/>
      <c r="D6" s="81">
        <v>12.13</v>
      </c>
      <c r="E6" s="81">
        <v>61.79</v>
      </c>
      <c r="F6" s="81">
        <v>280.81</v>
      </c>
      <c r="G6" s="82">
        <v>5887.94</v>
      </c>
      <c r="H6" s="82">
        <v>1966.45</v>
      </c>
      <c r="I6" s="29"/>
      <c r="J6" s="29"/>
      <c r="K6" s="82">
        <v>211.46</v>
      </c>
      <c r="L6" s="83"/>
      <c r="M6" s="81"/>
      <c r="N6" s="81">
        <v>8534.3599999999988</v>
      </c>
      <c r="O6" s="84">
        <v>-26.327174554137649</v>
      </c>
      <c r="P6" s="81">
        <v>3.51</v>
      </c>
      <c r="Q6" s="85"/>
      <c r="R6" s="81">
        <v>267.44</v>
      </c>
      <c r="S6" s="81">
        <v>31.69</v>
      </c>
      <c r="T6" s="81">
        <v>4.37</v>
      </c>
      <c r="U6" s="82">
        <v>3784.71</v>
      </c>
      <c r="V6" s="82">
        <v>1857.79</v>
      </c>
      <c r="W6" s="82"/>
      <c r="X6" s="82"/>
      <c r="Y6" s="82">
        <v>139.80000000000001</v>
      </c>
      <c r="Z6" s="82">
        <v>0.55000000000000004</v>
      </c>
      <c r="AA6" s="82"/>
      <c r="AB6" s="81">
        <v>6089.8600000000006</v>
      </c>
      <c r="AC6" s="86">
        <v>0.71356961740540603</v>
      </c>
      <c r="AD6" s="87">
        <v>1246.82</v>
      </c>
    </row>
    <row r="7" spans="1:30" ht="12">
      <c r="A7" s="7" t="s">
        <v>22</v>
      </c>
      <c r="B7" s="81">
        <v>54.5</v>
      </c>
      <c r="C7" s="88"/>
      <c r="D7" s="88"/>
      <c r="E7" s="88">
        <v>38.67</v>
      </c>
      <c r="F7" s="88">
        <v>58.91</v>
      </c>
      <c r="G7" s="83">
        <v>1900.09</v>
      </c>
      <c r="H7" s="83">
        <v>926.78</v>
      </c>
      <c r="I7" s="83"/>
      <c r="J7" s="83"/>
      <c r="K7" s="83">
        <v>9.7100000000000009</v>
      </c>
      <c r="L7" s="83"/>
      <c r="M7" s="88"/>
      <c r="N7" s="81">
        <v>2988.66</v>
      </c>
      <c r="O7" s="84">
        <v>-17.565577161770793</v>
      </c>
      <c r="P7" s="88">
        <v>28.16</v>
      </c>
      <c r="Q7" s="88"/>
      <c r="R7" s="88"/>
      <c r="S7" s="88">
        <v>4.68</v>
      </c>
      <c r="T7" s="88">
        <v>68.709999999999994</v>
      </c>
      <c r="U7" s="83">
        <v>885.12</v>
      </c>
      <c r="V7" s="83">
        <v>715.8</v>
      </c>
      <c r="W7" s="83"/>
      <c r="X7" s="83"/>
      <c r="Y7" s="83">
        <v>0.46</v>
      </c>
      <c r="Z7" s="83"/>
      <c r="AA7" s="83"/>
      <c r="AB7" s="81">
        <v>1702.9299999999998</v>
      </c>
      <c r="AC7" s="86">
        <v>0.56979716662316893</v>
      </c>
      <c r="AD7" s="89">
        <v>421.84</v>
      </c>
    </row>
    <row r="8" spans="1:30" ht="12">
      <c r="A8" s="7" t="s">
        <v>23</v>
      </c>
      <c r="B8" s="81">
        <v>3.2</v>
      </c>
      <c r="C8" s="88"/>
      <c r="D8" s="88"/>
      <c r="E8" s="88"/>
      <c r="F8" s="88">
        <v>0.67</v>
      </c>
      <c r="G8" s="83">
        <v>433.86</v>
      </c>
      <c r="H8" s="83">
        <v>134.43</v>
      </c>
      <c r="I8" s="83"/>
      <c r="J8" s="83"/>
      <c r="K8" s="83">
        <v>0.4</v>
      </c>
      <c r="L8" s="90"/>
      <c r="M8" s="91"/>
      <c r="N8" s="81">
        <v>572.56000000000006</v>
      </c>
      <c r="O8" s="84">
        <v>47.172527246555632</v>
      </c>
      <c r="P8" s="88">
        <v>0.38</v>
      </c>
      <c r="Q8" s="88"/>
      <c r="R8" s="88"/>
      <c r="S8" s="88"/>
      <c r="T8" s="92">
        <v>5.58</v>
      </c>
      <c r="U8" s="83">
        <v>204.75</v>
      </c>
      <c r="V8" s="83">
        <v>121.64</v>
      </c>
      <c r="W8" s="83"/>
      <c r="X8" s="83"/>
      <c r="Y8" s="83">
        <v>43.58</v>
      </c>
      <c r="Z8" s="90"/>
      <c r="AA8" s="90"/>
      <c r="AB8" s="81">
        <v>375.93</v>
      </c>
      <c r="AC8" s="86">
        <v>0.65657747659633914</v>
      </c>
      <c r="AD8" s="87">
        <v>132.19999999999999</v>
      </c>
    </row>
    <row r="9" spans="1:30" ht="14.25">
      <c r="A9" s="7" t="s">
        <v>24</v>
      </c>
      <c r="B9" s="81">
        <v>28.23</v>
      </c>
      <c r="C9" s="93"/>
      <c r="D9" s="81">
        <v>169</v>
      </c>
      <c r="E9" s="81"/>
      <c r="F9" s="81"/>
      <c r="G9" s="82">
        <v>82.69</v>
      </c>
      <c r="H9" s="82">
        <v>37.659999999999997</v>
      </c>
      <c r="I9" s="82"/>
      <c r="J9" s="82"/>
      <c r="K9" s="82">
        <v>120.85</v>
      </c>
      <c r="L9" s="83"/>
      <c r="M9" s="81"/>
      <c r="N9" s="81">
        <v>438.42999999999995</v>
      </c>
      <c r="O9" s="84">
        <v>37.481969269363411</v>
      </c>
      <c r="P9" s="81">
        <v>0.47</v>
      </c>
      <c r="Q9" s="26"/>
      <c r="R9" s="26"/>
      <c r="S9" s="81">
        <v>2.14</v>
      </c>
      <c r="T9" s="26"/>
      <c r="U9" s="82">
        <v>91.01</v>
      </c>
      <c r="V9" s="82">
        <v>97.36</v>
      </c>
      <c r="W9" s="29"/>
      <c r="X9" s="29"/>
      <c r="Y9" s="82">
        <v>7.63</v>
      </c>
      <c r="Z9" s="29"/>
      <c r="AA9" s="29"/>
      <c r="AB9" s="81">
        <v>198.61</v>
      </c>
      <c r="AC9" s="86">
        <v>0.45300275984763827</v>
      </c>
      <c r="AD9" s="87">
        <v>26.25</v>
      </c>
    </row>
    <row r="10" spans="1:30" ht="14.25">
      <c r="A10" s="7" t="s">
        <v>25</v>
      </c>
      <c r="B10" s="94"/>
      <c r="C10" s="95"/>
      <c r="D10" s="94"/>
      <c r="E10" s="94"/>
      <c r="F10" s="94"/>
      <c r="G10" s="96"/>
      <c r="H10" s="96"/>
      <c r="I10" s="96"/>
      <c r="J10" s="96"/>
      <c r="K10" s="96"/>
      <c r="L10" s="90"/>
      <c r="M10" s="94"/>
      <c r="N10" s="94"/>
      <c r="O10" s="84"/>
      <c r="P10" s="94"/>
      <c r="Q10" s="97"/>
      <c r="R10" s="97"/>
      <c r="S10" s="94"/>
      <c r="T10" s="97"/>
      <c r="U10" s="96"/>
      <c r="V10" s="96"/>
      <c r="W10" s="98"/>
      <c r="X10" s="98"/>
      <c r="Y10" s="96"/>
      <c r="Z10" s="98"/>
      <c r="AA10" s="98"/>
      <c r="AB10" s="94"/>
      <c r="AC10" s="86"/>
      <c r="AD10" s="87"/>
    </row>
    <row r="11" spans="1:30" ht="12">
      <c r="A11" s="7" t="s">
        <v>26</v>
      </c>
      <c r="B11" s="81">
        <v>0.04</v>
      </c>
      <c r="C11" s="99"/>
      <c r="D11" s="99">
        <v>2.72</v>
      </c>
      <c r="E11" s="81"/>
      <c r="F11" s="81">
        <v>1.84</v>
      </c>
      <c r="G11" s="82">
        <v>968.02</v>
      </c>
      <c r="H11" s="82">
        <v>345.25</v>
      </c>
      <c r="I11" s="100"/>
      <c r="J11" s="100"/>
      <c r="K11" s="82">
        <v>9.92</v>
      </c>
      <c r="L11" s="101"/>
      <c r="M11" s="99"/>
      <c r="N11" s="81">
        <v>1327.79</v>
      </c>
      <c r="O11" s="84">
        <v>-6.9240090012122488E-2</v>
      </c>
      <c r="P11" s="94"/>
      <c r="Q11" s="94"/>
      <c r="R11" s="81"/>
      <c r="S11" s="81"/>
      <c r="T11" s="81"/>
      <c r="U11" s="82">
        <v>687.14</v>
      </c>
      <c r="V11" s="82">
        <v>349.5</v>
      </c>
      <c r="W11" s="82"/>
      <c r="X11" s="82"/>
      <c r="Y11" s="82">
        <v>0.08</v>
      </c>
      <c r="Z11" s="82"/>
      <c r="AA11" s="82"/>
      <c r="AB11" s="81">
        <v>1036.7199999999998</v>
      </c>
      <c r="AC11" s="86">
        <v>0.78078611828677713</v>
      </c>
      <c r="AD11" s="87">
        <v>477.53</v>
      </c>
    </row>
    <row r="12" spans="1:30" ht="12">
      <c r="A12" s="7" t="s">
        <v>27</v>
      </c>
      <c r="B12" s="94"/>
      <c r="C12" s="97"/>
      <c r="D12" s="97"/>
      <c r="E12" s="94"/>
      <c r="F12" s="97"/>
      <c r="G12" s="98"/>
      <c r="H12" s="98"/>
      <c r="I12" s="98"/>
      <c r="J12" s="98"/>
      <c r="K12" s="98"/>
      <c r="L12" s="90"/>
      <c r="M12" s="97"/>
      <c r="N12" s="94"/>
      <c r="O12" s="84"/>
      <c r="P12" s="97"/>
      <c r="Q12" s="97"/>
      <c r="R12" s="97"/>
      <c r="S12" s="97"/>
      <c r="T12" s="97"/>
      <c r="U12" s="98"/>
      <c r="V12" s="98"/>
      <c r="W12" s="98"/>
      <c r="X12" s="98"/>
      <c r="Y12" s="98"/>
      <c r="Z12" s="98"/>
      <c r="AA12" s="98"/>
      <c r="AB12" s="94"/>
      <c r="AC12" s="86"/>
      <c r="AD12" s="102"/>
    </row>
    <row r="13" spans="1:30" ht="12">
      <c r="A13" s="7" t="s">
        <v>28</v>
      </c>
      <c r="B13" s="103"/>
      <c r="C13" s="97"/>
      <c r="D13" s="97"/>
      <c r="E13" s="94"/>
      <c r="F13" s="97"/>
      <c r="G13" s="98"/>
      <c r="H13" s="98"/>
      <c r="I13" s="98"/>
      <c r="J13" s="98"/>
      <c r="K13" s="98"/>
      <c r="L13" s="90"/>
      <c r="M13" s="97"/>
      <c r="N13" s="94"/>
      <c r="O13" s="84"/>
      <c r="P13" s="97"/>
      <c r="Q13" s="97"/>
      <c r="R13" s="97"/>
      <c r="S13" s="97"/>
      <c r="T13" s="97"/>
      <c r="U13" s="98"/>
      <c r="V13" s="98"/>
      <c r="W13" s="98"/>
      <c r="X13" s="98"/>
      <c r="Y13" s="98"/>
      <c r="Z13" s="98"/>
      <c r="AA13" s="98"/>
      <c r="AB13" s="94"/>
      <c r="AC13" s="86"/>
      <c r="AD13" s="102"/>
    </row>
    <row r="14" spans="1:30" ht="12">
      <c r="A14" s="7" t="s">
        <v>29</v>
      </c>
      <c r="B14" s="103"/>
      <c r="C14" s="97"/>
      <c r="D14" s="97"/>
      <c r="E14" s="94"/>
      <c r="F14" s="97"/>
      <c r="G14" s="98"/>
      <c r="H14" s="98"/>
      <c r="I14" s="98"/>
      <c r="J14" s="98"/>
      <c r="K14" s="98"/>
      <c r="L14" s="90"/>
      <c r="M14" s="97"/>
      <c r="N14" s="94"/>
      <c r="O14" s="84"/>
      <c r="P14" s="97"/>
      <c r="Q14" s="97"/>
      <c r="R14" s="97"/>
      <c r="S14" s="97"/>
      <c r="T14" s="97"/>
      <c r="U14" s="98"/>
      <c r="V14" s="98"/>
      <c r="W14" s="98"/>
      <c r="X14" s="98"/>
      <c r="Y14" s="98"/>
      <c r="Z14" s="98"/>
      <c r="AA14" s="98"/>
      <c r="AB14" s="94"/>
      <c r="AC14" s="104"/>
      <c r="AD14" s="102"/>
    </row>
    <row r="15" spans="1:30" ht="12">
      <c r="A15" s="7" t="s">
        <v>30</v>
      </c>
      <c r="B15" s="105"/>
      <c r="C15" s="97"/>
      <c r="D15" s="97"/>
      <c r="E15" s="94"/>
      <c r="F15" s="97"/>
      <c r="G15" s="98"/>
      <c r="H15" s="98"/>
      <c r="I15" s="98"/>
      <c r="J15" s="98"/>
      <c r="K15" s="98"/>
      <c r="L15" s="90"/>
      <c r="M15" s="97"/>
      <c r="N15" s="94"/>
      <c r="O15" s="84"/>
      <c r="P15" s="97"/>
      <c r="Q15" s="97"/>
      <c r="R15" s="97"/>
      <c r="S15" s="97"/>
      <c r="T15" s="97"/>
      <c r="U15" s="98"/>
      <c r="V15" s="98"/>
      <c r="W15" s="98"/>
      <c r="X15" s="98"/>
      <c r="Y15" s="98"/>
      <c r="Z15" s="98"/>
      <c r="AA15" s="98"/>
      <c r="AB15" s="94"/>
      <c r="AC15" s="104"/>
      <c r="AD15" s="102"/>
    </row>
    <row r="16" spans="1:30" ht="12">
      <c r="A16" s="7" t="s">
        <v>31</v>
      </c>
      <c r="B16" s="105"/>
      <c r="C16" s="97"/>
      <c r="D16" s="97"/>
      <c r="E16" s="94"/>
      <c r="F16" s="97"/>
      <c r="G16" s="98"/>
      <c r="H16" s="98"/>
      <c r="I16" s="98"/>
      <c r="J16" s="98"/>
      <c r="K16" s="98"/>
      <c r="L16" s="90"/>
      <c r="M16" s="97"/>
      <c r="N16" s="94"/>
      <c r="O16" s="84"/>
      <c r="P16" s="97"/>
      <c r="Q16" s="97"/>
      <c r="R16" s="97"/>
      <c r="S16" s="97"/>
      <c r="T16" s="97"/>
      <c r="U16" s="98"/>
      <c r="V16" s="98"/>
      <c r="W16" s="98"/>
      <c r="X16" s="98"/>
      <c r="Y16" s="98"/>
      <c r="Z16" s="98"/>
      <c r="AA16" s="98"/>
      <c r="AB16" s="94"/>
      <c r="AC16" s="104"/>
      <c r="AD16" s="102"/>
    </row>
    <row r="17" spans="1:30" ht="12">
      <c r="A17" s="7" t="s">
        <v>32</v>
      </c>
      <c r="B17" s="105"/>
      <c r="C17" s="97"/>
      <c r="D17" s="97"/>
      <c r="E17" s="94"/>
      <c r="F17" s="97"/>
      <c r="G17" s="98"/>
      <c r="H17" s="98"/>
      <c r="I17" s="98"/>
      <c r="J17" s="98"/>
      <c r="K17" s="98"/>
      <c r="L17" s="90"/>
      <c r="M17" s="97"/>
      <c r="N17" s="94"/>
      <c r="O17" s="84"/>
      <c r="P17" s="97"/>
      <c r="Q17" s="97"/>
      <c r="R17" s="97"/>
      <c r="S17" s="97"/>
      <c r="T17" s="97"/>
      <c r="U17" s="98"/>
      <c r="V17" s="98"/>
      <c r="W17" s="98"/>
      <c r="X17" s="98"/>
      <c r="Y17" s="98"/>
      <c r="Z17" s="98"/>
      <c r="AA17" s="98"/>
      <c r="AB17" s="94"/>
      <c r="AC17" s="104"/>
      <c r="AD17" s="102"/>
    </row>
    <row r="18" spans="1:30" ht="12">
      <c r="A18" s="7" t="s">
        <v>33</v>
      </c>
      <c r="B18" s="105"/>
      <c r="C18" s="97"/>
      <c r="D18" s="97"/>
      <c r="E18" s="97"/>
      <c r="F18" s="97"/>
      <c r="G18" s="106"/>
      <c r="H18" s="106"/>
      <c r="I18" s="106"/>
      <c r="J18" s="106"/>
      <c r="K18" s="106"/>
      <c r="L18" s="107"/>
      <c r="M18" s="97"/>
      <c r="N18" s="94"/>
      <c r="O18" s="84"/>
      <c r="P18" s="97"/>
      <c r="Q18" s="97"/>
      <c r="R18" s="97"/>
      <c r="S18" s="97"/>
      <c r="T18" s="97"/>
      <c r="U18" s="98"/>
      <c r="V18" s="98"/>
      <c r="W18" s="98"/>
      <c r="X18" s="98"/>
      <c r="Y18" s="98"/>
      <c r="Z18" s="98"/>
      <c r="AA18" s="98"/>
      <c r="AB18" s="94"/>
      <c r="AC18" s="104"/>
      <c r="AD18" s="102"/>
    </row>
    <row r="19" spans="1:30" ht="12">
      <c r="A19" s="7" t="s">
        <v>34</v>
      </c>
      <c r="B19" s="97"/>
      <c r="C19" s="97"/>
      <c r="D19" s="97"/>
      <c r="E19" s="97"/>
      <c r="F19" s="97"/>
      <c r="G19" s="106"/>
      <c r="H19" s="106"/>
      <c r="I19" s="106"/>
      <c r="J19" s="106"/>
      <c r="K19" s="106"/>
      <c r="L19" s="107"/>
      <c r="M19" s="97"/>
      <c r="N19" s="94"/>
      <c r="O19" s="84"/>
      <c r="P19" s="97"/>
      <c r="Q19" s="97"/>
      <c r="R19" s="97"/>
      <c r="S19" s="97"/>
      <c r="T19" s="97"/>
      <c r="U19" s="98"/>
      <c r="V19" s="98"/>
      <c r="W19" s="98"/>
      <c r="X19" s="98"/>
      <c r="Y19" s="98"/>
      <c r="Z19" s="98"/>
      <c r="AA19" s="98"/>
      <c r="AB19" s="94"/>
      <c r="AC19" s="104"/>
      <c r="AD19" s="102"/>
    </row>
    <row r="20" spans="1:30" ht="12">
      <c r="A20" s="7" t="s">
        <v>18</v>
      </c>
      <c r="B20" s="81">
        <v>199.74999999999997</v>
      </c>
      <c r="C20" s="81"/>
      <c r="D20" s="81">
        <v>183.85</v>
      </c>
      <c r="E20" s="81">
        <v>100.46000000000001</v>
      </c>
      <c r="F20" s="81">
        <v>342.23</v>
      </c>
      <c r="G20" s="81">
        <v>9272.6</v>
      </c>
      <c r="H20" s="81">
        <v>3410.5699999999997</v>
      </c>
      <c r="I20" s="81"/>
      <c r="J20" s="81"/>
      <c r="K20" s="81">
        <v>352.34000000000003</v>
      </c>
      <c r="L20" s="81"/>
      <c r="M20" s="81"/>
      <c r="N20" s="81">
        <v>13861.8</v>
      </c>
      <c r="O20" s="84">
        <v>-19.62443205741647</v>
      </c>
      <c r="P20" s="81">
        <v>32.520000000000003</v>
      </c>
      <c r="Q20" s="81"/>
      <c r="R20" s="81">
        <v>267.44</v>
      </c>
      <c r="S20" s="81">
        <v>38.510000000000005</v>
      </c>
      <c r="T20" s="81">
        <v>78.66</v>
      </c>
      <c r="U20" s="81">
        <v>5652.7300000000005</v>
      </c>
      <c r="V20" s="81">
        <v>3142.09</v>
      </c>
      <c r="W20" s="81"/>
      <c r="X20" s="81"/>
      <c r="Y20" s="81">
        <v>191.55000000000004</v>
      </c>
      <c r="Z20" s="81">
        <v>0.55000000000000004</v>
      </c>
      <c r="AA20" s="81"/>
      <c r="AB20" s="81">
        <v>9404.0500000000011</v>
      </c>
      <c r="AC20" s="86">
        <v>0.67841478018727741</v>
      </c>
      <c r="AD20" s="81">
        <v>2304.64</v>
      </c>
    </row>
    <row r="22" spans="1:30" ht="11.25">
      <c r="N22" s="77">
        <f>SUM(N6:N19)</f>
        <v>13861.8</v>
      </c>
      <c r="O22" s="77"/>
      <c r="P22" s="77">
        <f>SUM(P6:P19)</f>
        <v>32.520000000000003</v>
      </c>
      <c r="Q22" s="77">
        <f t="shared" ref="Q22:AD22" si="0">SUM(Q6:Q19)</f>
        <v>0</v>
      </c>
      <c r="R22" s="77">
        <f t="shared" si="0"/>
        <v>267.44</v>
      </c>
      <c r="S22" s="77">
        <f t="shared" si="0"/>
        <v>38.510000000000005</v>
      </c>
      <c r="T22" s="77">
        <f t="shared" si="0"/>
        <v>78.66</v>
      </c>
      <c r="U22" s="77">
        <f t="shared" si="0"/>
        <v>5652.7300000000005</v>
      </c>
      <c r="V22" s="77">
        <f t="shared" si="0"/>
        <v>3142.09</v>
      </c>
      <c r="W22" s="77">
        <f t="shared" si="0"/>
        <v>0</v>
      </c>
      <c r="X22" s="77">
        <f t="shared" si="0"/>
        <v>0</v>
      </c>
      <c r="Y22" s="77">
        <f t="shared" si="0"/>
        <v>191.55000000000004</v>
      </c>
      <c r="Z22" s="77">
        <f t="shared" si="0"/>
        <v>0.55000000000000004</v>
      </c>
      <c r="AA22" s="77">
        <f t="shared" si="0"/>
        <v>0</v>
      </c>
      <c r="AB22" s="77">
        <f t="shared" si="0"/>
        <v>9404.0500000000011</v>
      </c>
      <c r="AC22" s="76"/>
      <c r="AD22" s="77">
        <f t="shared" si="0"/>
        <v>2304.64</v>
      </c>
    </row>
    <row r="24" spans="1:30" ht="11.25">
      <c r="N24" s="108">
        <f>SUM(B20:L20)</f>
        <v>13861.8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K34" sqref="K34"/>
    </sheetView>
  </sheetViews>
  <sheetFormatPr defaultRowHeight="9"/>
  <cols>
    <col min="2" max="2" width="11" customWidth="1"/>
    <col min="3" max="3" width="13" customWidth="1"/>
    <col min="4" max="4" width="11.25" customWidth="1"/>
    <col min="5" max="5" width="14.25" customWidth="1"/>
    <col min="6" max="6" width="13.25" customWidth="1"/>
    <col min="7" max="7" width="12.5" customWidth="1"/>
    <col min="8" max="8" width="14.25" customWidth="1"/>
    <col min="9" max="9" width="9.5" customWidth="1"/>
    <col min="10" max="10" width="11.5" customWidth="1"/>
    <col min="11" max="11" width="14.5" customWidth="1"/>
    <col min="12" max="12" width="13.5" customWidth="1"/>
    <col min="13" max="13" width="14.25" customWidth="1"/>
    <col min="14" max="14" width="19.5" customWidth="1"/>
    <col min="15" max="15" width="14.25" customWidth="1"/>
    <col min="16" max="18" width="10.25" bestFit="1" customWidth="1"/>
    <col min="19" max="20" width="10.5" bestFit="1" customWidth="1"/>
    <col min="21" max="22" width="14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2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36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191</v>
      </c>
    </row>
    <row r="6" spans="1:30" ht="12">
      <c r="A6" s="7" t="s">
        <v>21</v>
      </c>
      <c r="B6" s="8">
        <v>601.5175230000001</v>
      </c>
      <c r="C6" s="9">
        <v>61.036059999999999</v>
      </c>
      <c r="D6" s="9">
        <v>79.037099999999995</v>
      </c>
      <c r="E6" s="9">
        <v>103.341492</v>
      </c>
      <c r="F6" s="9">
        <v>1966.0677870000002</v>
      </c>
      <c r="G6" s="10">
        <v>9248.3733749999992</v>
      </c>
      <c r="H6" s="10">
        <v>3500.8173450000004</v>
      </c>
      <c r="I6" s="10">
        <v>0</v>
      </c>
      <c r="J6" s="10">
        <v>4.8250640000000002</v>
      </c>
      <c r="K6" s="10">
        <v>221.42777999999998</v>
      </c>
      <c r="L6" s="10">
        <v>353.178178</v>
      </c>
      <c r="M6" s="9">
        <v>0</v>
      </c>
      <c r="N6" s="9">
        <v>16139.621704000001</v>
      </c>
      <c r="O6" s="11">
        <v>1.3178007369881435</v>
      </c>
      <c r="P6" s="9">
        <v>133.140916</v>
      </c>
      <c r="Q6" s="9">
        <v>0.15367700000000001</v>
      </c>
      <c r="R6" s="9">
        <v>129.28791200000001</v>
      </c>
      <c r="S6" s="9">
        <v>75.039324999999991</v>
      </c>
      <c r="T6" s="9">
        <v>694.97455500000001</v>
      </c>
      <c r="U6" s="10">
        <v>5266.1205040000004</v>
      </c>
      <c r="V6" s="10">
        <v>2136.22759</v>
      </c>
      <c r="W6" s="10">
        <v>0</v>
      </c>
      <c r="X6" s="10">
        <v>1.4212000000000001E-2</v>
      </c>
      <c r="Y6" s="10">
        <v>56.553398000000001</v>
      </c>
      <c r="Z6" s="10">
        <v>33.786974000000001</v>
      </c>
      <c r="AA6" s="10">
        <v>0</v>
      </c>
      <c r="AB6" s="9">
        <v>8525.2990630000004</v>
      </c>
      <c r="AC6" s="12">
        <v>0.52822174022127877</v>
      </c>
      <c r="AD6" s="76">
        <v>2136.65</v>
      </c>
    </row>
    <row r="7" spans="1:30" ht="12">
      <c r="A7" s="7" t="s">
        <v>22</v>
      </c>
      <c r="B7" s="8">
        <v>33.572955999999998</v>
      </c>
      <c r="C7" s="9">
        <v>3.3468430000000002</v>
      </c>
      <c r="D7" s="9">
        <v>0</v>
      </c>
      <c r="E7" s="9">
        <v>10.997538</v>
      </c>
      <c r="F7" s="9">
        <v>19.677167999999998</v>
      </c>
      <c r="G7" s="10">
        <v>1112.399355</v>
      </c>
      <c r="H7" s="10">
        <v>410.42121400000002</v>
      </c>
      <c r="I7" s="10">
        <v>0</v>
      </c>
      <c r="J7" s="10">
        <v>0</v>
      </c>
      <c r="K7" s="10">
        <v>34.398364000000001</v>
      </c>
      <c r="L7" s="10">
        <v>686.42699299999992</v>
      </c>
      <c r="M7" s="9">
        <v>0</v>
      </c>
      <c r="N7" s="9">
        <v>2311.2404309999997</v>
      </c>
      <c r="O7" s="11">
        <v>28.559374290799852</v>
      </c>
      <c r="P7" s="9">
        <v>2.7541759999999997</v>
      </c>
      <c r="Q7" s="9">
        <v>4.0000000000000003E-5</v>
      </c>
      <c r="R7" s="9">
        <v>0</v>
      </c>
      <c r="S7" s="9">
        <v>6.7000000000000002E-5</v>
      </c>
      <c r="T7" s="9">
        <v>2.9716130000000001</v>
      </c>
      <c r="U7" s="10">
        <v>539.10334899999998</v>
      </c>
      <c r="V7" s="10">
        <v>301.65597200000002</v>
      </c>
      <c r="W7" s="10">
        <v>0</v>
      </c>
      <c r="X7" s="10">
        <v>0</v>
      </c>
      <c r="Y7" s="10">
        <v>17.574524</v>
      </c>
      <c r="Z7" s="10">
        <v>7.5710729999999993</v>
      </c>
      <c r="AA7" s="10">
        <v>0</v>
      </c>
      <c r="AB7" s="9">
        <v>871.63081399999999</v>
      </c>
      <c r="AC7" s="12">
        <v>0.37712684596075247</v>
      </c>
      <c r="AD7" s="76">
        <v>708.82</v>
      </c>
    </row>
    <row r="8" spans="1:30" ht="12">
      <c r="A8" s="7" t="s">
        <v>23</v>
      </c>
      <c r="B8" s="8">
        <v>131.79301599999999</v>
      </c>
      <c r="C8" s="9">
        <v>36.175015999999999</v>
      </c>
      <c r="D8" s="9">
        <v>0.71898200000000001</v>
      </c>
      <c r="E8" s="9">
        <v>0.69</v>
      </c>
      <c r="F8" s="9">
        <v>38.616659999999996</v>
      </c>
      <c r="G8" s="10">
        <v>724.28587400000004</v>
      </c>
      <c r="H8" s="10">
        <v>214.416538</v>
      </c>
      <c r="I8" s="10">
        <v>0</v>
      </c>
      <c r="J8" s="10">
        <v>0</v>
      </c>
      <c r="K8" s="10">
        <v>37.533918</v>
      </c>
      <c r="L8" s="10">
        <v>294.45428799999996</v>
      </c>
      <c r="M8" s="9">
        <v>0</v>
      </c>
      <c r="N8" s="9">
        <v>1478.6842919999999</v>
      </c>
      <c r="O8" s="11">
        <v>63.788689853788213</v>
      </c>
      <c r="P8" s="9">
        <v>11.830892</v>
      </c>
      <c r="Q8" s="9">
        <v>2.1999999999999999E-5</v>
      </c>
      <c r="R8" s="9">
        <v>1.1011E-2</v>
      </c>
      <c r="S8" s="9">
        <v>1.1E-5</v>
      </c>
      <c r="T8" s="9">
        <v>1.3352850000000001</v>
      </c>
      <c r="U8" s="10">
        <v>232.58525899999998</v>
      </c>
      <c r="V8" s="10">
        <v>172.53718799999999</v>
      </c>
      <c r="W8" s="10">
        <v>0</v>
      </c>
      <c r="X8" s="10">
        <v>0</v>
      </c>
      <c r="Y8" s="10">
        <v>5.651319</v>
      </c>
      <c r="Z8" s="10">
        <v>10.684517</v>
      </c>
      <c r="AA8" s="10">
        <v>0</v>
      </c>
      <c r="AB8" s="9">
        <v>434.63550399999997</v>
      </c>
      <c r="AC8" s="12">
        <v>0.29393394272967632</v>
      </c>
      <c r="AD8" s="76">
        <v>278.94</v>
      </c>
    </row>
    <row r="9" spans="1:30" ht="12">
      <c r="A9" s="7" t="s">
        <v>24</v>
      </c>
      <c r="B9" s="8">
        <v>115.29445700000001</v>
      </c>
      <c r="C9" s="9">
        <v>10.554117</v>
      </c>
      <c r="D9" s="9">
        <v>0</v>
      </c>
      <c r="E9" s="9">
        <v>0.95</v>
      </c>
      <c r="F9" s="9">
        <v>10.22152</v>
      </c>
      <c r="G9" s="10">
        <v>963.38950399999987</v>
      </c>
      <c r="H9" s="10">
        <v>287.038928</v>
      </c>
      <c r="I9" s="10">
        <v>0</v>
      </c>
      <c r="J9" s="10">
        <v>0</v>
      </c>
      <c r="K9" s="10">
        <v>13.298632000000001</v>
      </c>
      <c r="L9" s="10">
        <v>30.083340999999997</v>
      </c>
      <c r="M9" s="9">
        <v>0</v>
      </c>
      <c r="N9" s="9">
        <v>1430.8304989999999</v>
      </c>
      <c r="O9" s="11">
        <v>21.731367959843443</v>
      </c>
      <c r="P9" s="9">
        <v>0.296541</v>
      </c>
      <c r="Q9" s="9">
        <v>2.0000000000000002E-5</v>
      </c>
      <c r="R9" s="9">
        <v>0</v>
      </c>
      <c r="S9" s="9">
        <v>7.0000000000000007E-6</v>
      </c>
      <c r="T9" s="9">
        <v>5.70322</v>
      </c>
      <c r="U9" s="10">
        <v>366.11104399999999</v>
      </c>
      <c r="V9" s="10">
        <v>226.78070400000001</v>
      </c>
      <c r="W9" s="10">
        <v>0</v>
      </c>
      <c r="X9" s="10">
        <v>0</v>
      </c>
      <c r="Y9" s="10">
        <v>8.160105999999999</v>
      </c>
      <c r="Z9" s="10">
        <v>10.318078</v>
      </c>
      <c r="AA9" s="10">
        <v>0</v>
      </c>
      <c r="AB9" s="9">
        <v>617.36972000000014</v>
      </c>
      <c r="AC9" s="12">
        <v>0.43147648895622276</v>
      </c>
      <c r="AD9" s="76">
        <v>259.58</v>
      </c>
    </row>
    <row r="10" spans="1:30" ht="12">
      <c r="A10" s="7" t="s">
        <v>25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  <c r="N10" s="9">
        <v>0</v>
      </c>
      <c r="O10" s="11"/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9">
        <v>0</v>
      </c>
      <c r="AC10" s="12"/>
      <c r="AD10" s="76"/>
    </row>
    <row r="11" spans="1:30" ht="12">
      <c r="A11" s="7" t="s">
        <v>26</v>
      </c>
      <c r="B11" s="8">
        <v>12.948582999999999</v>
      </c>
      <c r="C11" s="9">
        <v>0.832951</v>
      </c>
      <c r="D11" s="9">
        <v>0</v>
      </c>
      <c r="E11" s="9">
        <v>0</v>
      </c>
      <c r="F11" s="9">
        <v>9.6930110000000003</v>
      </c>
      <c r="G11" s="10">
        <v>1034.1064960000001</v>
      </c>
      <c r="H11" s="10">
        <v>288.94735299999996</v>
      </c>
      <c r="I11" s="10">
        <v>0</v>
      </c>
      <c r="J11" s="10">
        <v>11.332172999999999</v>
      </c>
      <c r="K11" s="10">
        <v>97.642944999999997</v>
      </c>
      <c r="L11" s="10">
        <v>100.563008</v>
      </c>
      <c r="M11" s="9">
        <v>0</v>
      </c>
      <c r="N11" s="9">
        <v>1556.0665200000003</v>
      </c>
      <c r="O11" s="11">
        <v>12.310827859978369</v>
      </c>
      <c r="P11" s="9">
        <v>5.6642859999999997</v>
      </c>
      <c r="Q11" s="9">
        <v>0</v>
      </c>
      <c r="R11" s="9">
        <v>0</v>
      </c>
      <c r="S11" s="9">
        <v>0</v>
      </c>
      <c r="T11" s="9">
        <v>2.4450759999999998</v>
      </c>
      <c r="U11" s="10">
        <v>554.38851599999998</v>
      </c>
      <c r="V11" s="10">
        <v>317.93486799999999</v>
      </c>
      <c r="W11" s="10">
        <v>0</v>
      </c>
      <c r="X11" s="10">
        <v>0</v>
      </c>
      <c r="Y11" s="10">
        <v>106.333322</v>
      </c>
      <c r="Z11" s="10">
        <v>2.8490029999999997</v>
      </c>
      <c r="AA11" s="10">
        <v>0</v>
      </c>
      <c r="AB11" s="9">
        <v>989.61507099999994</v>
      </c>
      <c r="AC11" s="12">
        <v>0.63597221473539556</v>
      </c>
      <c r="AD11" s="76">
        <v>342.46</v>
      </c>
    </row>
    <row r="12" spans="1:30" ht="12">
      <c r="A12" s="7" t="s">
        <v>27</v>
      </c>
      <c r="B12" s="8">
        <v>58.066543999999993</v>
      </c>
      <c r="C12" s="9">
        <v>-0.20680500000000002</v>
      </c>
      <c r="D12" s="9">
        <v>18.563874999999999</v>
      </c>
      <c r="E12" s="9">
        <v>7.6667779999999999</v>
      </c>
      <c r="F12" s="9">
        <v>140.53066899999999</v>
      </c>
      <c r="G12" s="10">
        <v>1669.8851849999999</v>
      </c>
      <c r="H12" s="10">
        <v>625.040212</v>
      </c>
      <c r="I12" s="10">
        <v>0</v>
      </c>
      <c r="J12" s="10">
        <v>0</v>
      </c>
      <c r="K12" s="10">
        <v>32.201959000000002</v>
      </c>
      <c r="L12" s="10">
        <v>171.61114599999999</v>
      </c>
      <c r="M12" s="9">
        <v>0</v>
      </c>
      <c r="N12" s="9">
        <v>2723.359563</v>
      </c>
      <c r="O12" s="11">
        <v>34.540043622171716</v>
      </c>
      <c r="P12" s="9">
        <v>0.33272600000000002</v>
      </c>
      <c r="Q12" s="9">
        <v>-5.509E-3</v>
      </c>
      <c r="R12" s="9">
        <v>0.10630799999999999</v>
      </c>
      <c r="S12" s="9">
        <v>5.1164999999999995E-2</v>
      </c>
      <c r="T12" s="9">
        <v>44.461174999999997</v>
      </c>
      <c r="U12" s="10">
        <v>577.74966100000006</v>
      </c>
      <c r="V12" s="10">
        <v>454.44538700000004</v>
      </c>
      <c r="W12" s="10">
        <v>0</v>
      </c>
      <c r="X12" s="10">
        <v>0</v>
      </c>
      <c r="Y12" s="10">
        <v>0.21134699999999998</v>
      </c>
      <c r="Z12" s="10">
        <v>2.1021389999999998</v>
      </c>
      <c r="AA12" s="10">
        <v>0</v>
      </c>
      <c r="AB12" s="9">
        <v>1079.4543990000002</v>
      </c>
      <c r="AC12" s="12">
        <v>0.39636866672533472</v>
      </c>
      <c r="AD12" s="76">
        <v>820.13</v>
      </c>
    </row>
    <row r="13" spans="1:30" ht="12">
      <c r="A13" s="7" t="s">
        <v>28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9">
        <v>0</v>
      </c>
      <c r="N13" s="9">
        <v>0</v>
      </c>
      <c r="O13" s="11"/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9">
        <v>0</v>
      </c>
      <c r="AC13" s="12"/>
      <c r="AD13" s="76"/>
    </row>
    <row r="14" spans="1:30" ht="12">
      <c r="A14" s="7" t="s">
        <v>29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9">
        <v>0</v>
      </c>
      <c r="N14" s="9">
        <v>0</v>
      </c>
      <c r="O14" s="11"/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9">
        <v>0</v>
      </c>
      <c r="AC14" s="12"/>
      <c r="AD14" s="76"/>
    </row>
    <row r="15" spans="1:30" ht="12">
      <c r="A15" s="7" t="s">
        <v>30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9">
        <v>0</v>
      </c>
      <c r="N15" s="9">
        <v>0</v>
      </c>
      <c r="O15" s="11"/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9">
        <v>0</v>
      </c>
      <c r="AC15" s="12"/>
      <c r="AD15" s="76"/>
    </row>
    <row r="16" spans="1:30" ht="12">
      <c r="A16" s="7" t="s">
        <v>31</v>
      </c>
      <c r="B16" s="8">
        <v>4.2827070000000003</v>
      </c>
      <c r="C16" s="9">
        <v>0.16875000000000001</v>
      </c>
      <c r="D16" s="9">
        <v>0</v>
      </c>
      <c r="E16" s="9">
        <v>36.306440000000002</v>
      </c>
      <c r="F16" s="9">
        <v>11.078150000000001</v>
      </c>
      <c r="G16" s="10">
        <v>740.64451600000007</v>
      </c>
      <c r="H16" s="10">
        <v>273.65460099999996</v>
      </c>
      <c r="I16" s="10">
        <v>0</v>
      </c>
      <c r="J16" s="10">
        <v>0</v>
      </c>
      <c r="K16" s="10">
        <v>28.144490999999999</v>
      </c>
      <c r="L16" s="10">
        <v>111.82513400000001</v>
      </c>
      <c r="M16" s="9">
        <v>0</v>
      </c>
      <c r="N16" s="9">
        <v>1206.104789</v>
      </c>
      <c r="O16" s="11">
        <v>1.9186064728747583</v>
      </c>
      <c r="P16" s="9">
        <v>3.7143000000000002</v>
      </c>
      <c r="Q16" s="9">
        <v>9.9999999999999995E-7</v>
      </c>
      <c r="R16" s="9">
        <v>0</v>
      </c>
      <c r="S16" s="9">
        <v>9.9999999999999995E-7</v>
      </c>
      <c r="T16" s="9">
        <v>8.3104509999999987</v>
      </c>
      <c r="U16" s="10">
        <v>432.90283600000004</v>
      </c>
      <c r="V16" s="10">
        <v>343.80961000000002</v>
      </c>
      <c r="W16" s="10">
        <v>0</v>
      </c>
      <c r="X16" s="10">
        <v>9.9999999999999995E-7</v>
      </c>
      <c r="Y16" s="10">
        <v>0.81801800000000002</v>
      </c>
      <c r="Z16" s="10">
        <v>3.877157</v>
      </c>
      <c r="AA16" s="10">
        <v>0</v>
      </c>
      <c r="AB16" s="9">
        <v>793.43237500000009</v>
      </c>
      <c r="AC16" s="12">
        <v>0.65784696506996465</v>
      </c>
      <c r="AD16" s="76">
        <v>510.88</v>
      </c>
    </row>
    <row r="17" spans="1:30" ht="12">
      <c r="A17" s="7" t="s">
        <v>32</v>
      </c>
      <c r="B17" s="8">
        <v>12.538285</v>
      </c>
      <c r="C17" s="9">
        <v>0.34499999999999997</v>
      </c>
      <c r="D17" s="9">
        <v>0</v>
      </c>
      <c r="E17" s="9">
        <v>0</v>
      </c>
      <c r="F17" s="9">
        <v>9.3925000000000001</v>
      </c>
      <c r="G17" s="10">
        <v>219.34563799999998</v>
      </c>
      <c r="H17" s="10">
        <v>63.982457999999994</v>
      </c>
      <c r="I17" s="10">
        <v>0</v>
      </c>
      <c r="J17" s="10">
        <v>0</v>
      </c>
      <c r="K17" s="10">
        <v>11.790194999999999</v>
      </c>
      <c r="L17" s="10">
        <v>17.849589000000002</v>
      </c>
      <c r="M17" s="9">
        <v>0</v>
      </c>
      <c r="N17" s="9">
        <v>335.24366499999996</v>
      </c>
      <c r="O17" s="11">
        <v>28.298379257558345</v>
      </c>
      <c r="P17" s="9">
        <v>2.7000000000000002E-5</v>
      </c>
      <c r="Q17" s="9">
        <v>9.0000000000000002E-6</v>
      </c>
      <c r="R17" s="9">
        <v>0</v>
      </c>
      <c r="S17" s="9">
        <v>0</v>
      </c>
      <c r="T17" s="9">
        <v>3.6000000000000001E-5</v>
      </c>
      <c r="U17" s="10">
        <v>73.988282999999996</v>
      </c>
      <c r="V17" s="10">
        <v>56.313067000000004</v>
      </c>
      <c r="W17" s="10">
        <v>0</v>
      </c>
      <c r="X17" s="10">
        <v>0</v>
      </c>
      <c r="Y17" s="10">
        <v>0.33707399999999998</v>
      </c>
      <c r="Z17" s="10">
        <v>5.1399040000000005</v>
      </c>
      <c r="AA17" s="10">
        <v>0</v>
      </c>
      <c r="AB17" s="9">
        <v>135.7784</v>
      </c>
      <c r="AC17" s="12">
        <v>0.405014066410472</v>
      </c>
      <c r="AD17" s="76">
        <v>98.68</v>
      </c>
    </row>
    <row r="18" spans="1:30" ht="12">
      <c r="A18" s="7" t="s">
        <v>33</v>
      </c>
      <c r="B18" s="8">
        <v>0</v>
      </c>
      <c r="C18" s="9">
        <v>0</v>
      </c>
      <c r="D18" s="9">
        <v>0</v>
      </c>
      <c r="E18" s="9">
        <v>0</v>
      </c>
      <c r="F18" s="9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9">
        <v>0</v>
      </c>
      <c r="N18" s="9">
        <v>0</v>
      </c>
      <c r="O18" s="11"/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9">
        <v>0</v>
      </c>
      <c r="AC18" s="12"/>
      <c r="AD18" s="76"/>
    </row>
    <row r="19" spans="1:30" ht="12">
      <c r="A19" s="7" t="s">
        <v>34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0</v>
      </c>
      <c r="N19" s="9">
        <v>0</v>
      </c>
      <c r="O19" s="11"/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9">
        <v>0</v>
      </c>
      <c r="AC19" s="12"/>
      <c r="AD19" s="76"/>
    </row>
    <row r="20" spans="1:30" ht="12">
      <c r="A20" s="7" t="s">
        <v>18</v>
      </c>
      <c r="B20" s="9">
        <v>970.01407099999994</v>
      </c>
      <c r="C20" s="9">
        <v>112.251932</v>
      </c>
      <c r="D20" s="9">
        <v>98.319956999999988</v>
      </c>
      <c r="E20" s="9">
        <v>159.952248</v>
      </c>
      <c r="F20" s="9">
        <v>2205.2774649999997</v>
      </c>
      <c r="G20" s="10">
        <v>15712.429942999999</v>
      </c>
      <c r="H20" s="10">
        <v>5664.3186490000007</v>
      </c>
      <c r="I20" s="10">
        <v>0</v>
      </c>
      <c r="J20" s="10">
        <v>16.157236999999999</v>
      </c>
      <c r="K20" s="10">
        <v>476.43828399999995</v>
      </c>
      <c r="L20" s="10">
        <v>1765.9916769999998</v>
      </c>
      <c r="M20" s="9">
        <v>0</v>
      </c>
      <c r="N20" s="9">
        <v>27181.151462999998</v>
      </c>
      <c r="O20" s="13">
        <v>10.223647457420919</v>
      </c>
      <c r="P20" s="9">
        <v>157.73386400000001</v>
      </c>
      <c r="Q20" s="9">
        <v>0.14826</v>
      </c>
      <c r="R20" s="9">
        <v>129.40523100000001</v>
      </c>
      <c r="S20" s="9">
        <v>75.090575999999984</v>
      </c>
      <c r="T20" s="9">
        <v>760.20141100000001</v>
      </c>
      <c r="U20" s="10">
        <v>8042.9494520000007</v>
      </c>
      <c r="V20" s="10">
        <v>4009.7043860000003</v>
      </c>
      <c r="W20" s="10">
        <v>0</v>
      </c>
      <c r="X20" s="10">
        <v>1.4213E-2</v>
      </c>
      <c r="Y20" s="10">
        <v>195.63910799999999</v>
      </c>
      <c r="Z20" s="10">
        <v>76.328844999999987</v>
      </c>
      <c r="AA20" s="10">
        <v>0</v>
      </c>
      <c r="AB20" s="9">
        <v>13447.215346000003</v>
      </c>
      <c r="AC20" s="12">
        <v>0.49472574273775177</v>
      </c>
      <c r="AD20" s="76">
        <v>5156.1400000000003</v>
      </c>
    </row>
    <row r="21" spans="1:30" ht="11.25">
      <c r="AD21" s="76"/>
    </row>
    <row r="22" spans="1:30" ht="11.25">
      <c r="N22" s="77">
        <f>SUM(N6:N19)</f>
        <v>27181.151463000002</v>
      </c>
      <c r="O22" s="76"/>
      <c r="P22" s="77">
        <f>SUM(P6:P19)</f>
        <v>157.73386400000001</v>
      </c>
      <c r="Q22" s="77">
        <f t="shared" ref="Q22:AD22" si="0">SUM(Q6:Q19)</f>
        <v>0.14826</v>
      </c>
      <c r="R22" s="77">
        <f t="shared" si="0"/>
        <v>129.40523100000001</v>
      </c>
      <c r="S22" s="77">
        <f t="shared" si="0"/>
        <v>75.090575999999984</v>
      </c>
      <c r="T22" s="77">
        <f t="shared" si="0"/>
        <v>760.20141100000001</v>
      </c>
      <c r="U22" s="77">
        <f t="shared" si="0"/>
        <v>8042.9494520000007</v>
      </c>
      <c r="V22" s="77">
        <f t="shared" si="0"/>
        <v>4009.7043860000003</v>
      </c>
      <c r="W22" s="77">
        <f t="shared" si="0"/>
        <v>0</v>
      </c>
      <c r="X22" s="77">
        <f t="shared" si="0"/>
        <v>1.4213E-2</v>
      </c>
      <c r="Y22" s="77">
        <f t="shared" si="0"/>
        <v>195.63910799999999</v>
      </c>
      <c r="Z22" s="77">
        <f t="shared" si="0"/>
        <v>76.328844999999987</v>
      </c>
      <c r="AA22" s="77">
        <f t="shared" si="0"/>
        <v>0</v>
      </c>
      <c r="AB22" s="77">
        <f t="shared" si="0"/>
        <v>13447.215346000001</v>
      </c>
      <c r="AC22" s="76"/>
      <c r="AD22" s="77">
        <f t="shared" si="0"/>
        <v>5156.1400000000003</v>
      </c>
    </row>
    <row r="23" spans="1:30">
      <c r="N23" s="4"/>
    </row>
    <row r="24" spans="1:30" ht="11.25">
      <c r="N24" s="77">
        <f>SUM(B20:M20)</f>
        <v>27181.151462999998</v>
      </c>
    </row>
  </sheetData>
  <mergeCells count="9">
    <mergeCell ref="A4:A5"/>
    <mergeCell ref="B4:O4"/>
    <mergeCell ref="P4:AC4"/>
    <mergeCell ref="A1:B1"/>
    <mergeCell ref="P1:Q1"/>
    <mergeCell ref="A2:O2"/>
    <mergeCell ref="P2:AD2"/>
    <mergeCell ref="N3:O3"/>
    <mergeCell ref="AB3:AC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verticalDpi="0" r:id="rId1"/>
  <headerFooter alignWithMargins="0">
    <oddHeader>&amp;C&amp;12 2013年01月产险公司业务汇总表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activeCell="K29" sqref="K29"/>
    </sheetView>
  </sheetViews>
  <sheetFormatPr defaultRowHeight="9"/>
  <cols>
    <col min="2" max="2" width="14.25" customWidth="1"/>
    <col min="3" max="3" width="15.5" hidden="1" customWidth="1"/>
    <col min="4" max="4" width="15" hidden="1" customWidth="1"/>
    <col min="5" max="5" width="16.25" hidden="1" customWidth="1"/>
    <col min="6" max="6" width="16.75" hidden="1" customWidth="1"/>
    <col min="7" max="7" width="5" customWidth="1"/>
    <col min="8" max="8" width="8.5" customWidth="1"/>
    <col min="9" max="9" width="8.75" customWidth="1"/>
    <col min="10" max="10" width="6.75" customWidth="1"/>
    <col min="11" max="11" width="8.75" customWidth="1"/>
    <col min="12" max="12" width="9.75" customWidth="1"/>
    <col min="13" max="13" width="12.5" customWidth="1"/>
    <col min="14" max="14" width="16.25" customWidth="1"/>
    <col min="15" max="15" width="14.25" customWidth="1"/>
    <col min="16" max="20" width="10.25" bestFit="1" customWidth="1"/>
    <col min="21" max="22" width="12" bestFit="1" customWidth="1"/>
    <col min="23" max="23" width="15.5" customWidth="1"/>
    <col min="24" max="24" width="10.25" bestFit="1" customWidth="1"/>
    <col min="25" max="25" width="15.5" customWidth="1"/>
    <col min="26" max="27" width="16.25" customWidth="1"/>
    <col min="28" max="29" width="17" customWidth="1"/>
    <col min="30" max="30" width="14.75" customWidth="1"/>
  </cols>
  <sheetData>
    <row r="1" spans="1:30">
      <c r="A1" s="131" t="s">
        <v>11</v>
      </c>
      <c r="B1" s="131"/>
      <c r="P1" s="131" t="s">
        <v>11</v>
      </c>
      <c r="Q1" s="131"/>
    </row>
    <row r="2" spans="1:30" ht="22.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</row>
    <row r="3" spans="1:30" ht="18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3" t="s">
        <v>13</v>
      </c>
      <c r="O3" s="13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33" t="s">
        <v>13</v>
      </c>
      <c r="AC3" s="133"/>
    </row>
    <row r="4" spans="1:30" ht="18.75">
      <c r="A4" s="126" t="s">
        <v>14</v>
      </c>
      <c r="B4" s="128" t="s">
        <v>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28" t="s">
        <v>16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</row>
    <row r="5" spans="1:30" ht="72">
      <c r="A5" s="127"/>
      <c r="B5" s="5" t="s">
        <v>1</v>
      </c>
      <c r="C5" s="5" t="s">
        <v>2</v>
      </c>
      <c r="D5" s="5" t="s">
        <v>3</v>
      </c>
      <c r="E5" s="5" t="s">
        <v>4</v>
      </c>
      <c r="F5" s="5" t="s">
        <v>17</v>
      </c>
      <c r="G5" s="2" t="s">
        <v>5</v>
      </c>
      <c r="H5" s="2" t="s">
        <v>6</v>
      </c>
      <c r="I5" s="3" t="s">
        <v>7</v>
      </c>
      <c r="J5" s="2" t="s">
        <v>8</v>
      </c>
      <c r="K5" s="3" t="s">
        <v>9</v>
      </c>
      <c r="L5" s="3" t="s">
        <v>10</v>
      </c>
      <c r="M5" s="5" t="s">
        <v>0</v>
      </c>
      <c r="N5" s="5" t="s">
        <v>18</v>
      </c>
      <c r="O5" s="6" t="s">
        <v>19</v>
      </c>
      <c r="P5" s="5" t="s">
        <v>1</v>
      </c>
      <c r="Q5" s="5" t="s">
        <v>2</v>
      </c>
      <c r="R5" s="5" t="s">
        <v>3</v>
      </c>
      <c r="S5" s="5" t="s">
        <v>4</v>
      </c>
      <c r="T5" s="5" t="s">
        <v>17</v>
      </c>
      <c r="U5" s="2" t="s">
        <v>5</v>
      </c>
      <c r="V5" s="2" t="s">
        <v>6</v>
      </c>
      <c r="W5" s="3" t="s">
        <v>7</v>
      </c>
      <c r="X5" s="2" t="s">
        <v>8</v>
      </c>
      <c r="Y5" s="3" t="s">
        <v>9</v>
      </c>
      <c r="Z5" s="3" t="s">
        <v>10</v>
      </c>
      <c r="AA5" s="3" t="s">
        <v>0</v>
      </c>
      <c r="AB5" s="5" t="s">
        <v>18</v>
      </c>
      <c r="AC5" s="6" t="s">
        <v>20</v>
      </c>
      <c r="AD5" s="22" t="s">
        <v>192</v>
      </c>
    </row>
    <row r="6" spans="1:30" ht="12">
      <c r="A6" s="7" t="s">
        <v>21</v>
      </c>
      <c r="B6" s="8">
        <v>153.39885000000001</v>
      </c>
      <c r="C6" s="9">
        <v>6.8049999999999999E-2</v>
      </c>
      <c r="D6" s="9">
        <v>0.96560000000000001</v>
      </c>
      <c r="E6" s="9">
        <v>9.026923</v>
      </c>
      <c r="F6" s="9">
        <v>12.138500000000001</v>
      </c>
      <c r="G6" s="10">
        <v>1494.5618420000001</v>
      </c>
      <c r="H6" s="10">
        <v>512.88626500000009</v>
      </c>
      <c r="I6" s="10">
        <v>0</v>
      </c>
      <c r="J6" s="10">
        <v>0</v>
      </c>
      <c r="K6" s="10">
        <v>15.413228</v>
      </c>
      <c r="L6" s="10">
        <v>6.4194719999999998</v>
      </c>
      <c r="M6" s="9">
        <v>0.54133199999999992</v>
      </c>
      <c r="N6" s="9">
        <v>2205.4200620000001</v>
      </c>
      <c r="O6" s="11">
        <v>-19.38</v>
      </c>
      <c r="P6" s="9">
        <v>111.42885</v>
      </c>
      <c r="Q6" s="9">
        <v>0</v>
      </c>
      <c r="R6" s="9">
        <v>0</v>
      </c>
      <c r="S6" s="9">
        <v>0.489342</v>
      </c>
      <c r="T6" s="9">
        <v>1.239452</v>
      </c>
      <c r="U6" s="10">
        <v>881.54618400000004</v>
      </c>
      <c r="V6" s="10">
        <v>555.91818999999998</v>
      </c>
      <c r="W6" s="10">
        <v>0</v>
      </c>
      <c r="X6" s="10">
        <v>0</v>
      </c>
      <c r="Y6" s="10">
        <v>14.139697</v>
      </c>
      <c r="Z6" s="10">
        <v>9.2075240000000012</v>
      </c>
      <c r="AA6" s="10">
        <v>0</v>
      </c>
      <c r="AB6" s="9">
        <v>1573.969239</v>
      </c>
      <c r="AC6" s="12">
        <v>71.37</v>
      </c>
      <c r="AD6" s="29">
        <v>639.66</v>
      </c>
    </row>
    <row r="7" spans="1:30" ht="12">
      <c r="A7" s="7" t="s">
        <v>22</v>
      </c>
      <c r="B7" s="8">
        <v>0</v>
      </c>
      <c r="C7" s="9">
        <v>0</v>
      </c>
      <c r="D7" s="9">
        <v>0</v>
      </c>
      <c r="E7" s="9">
        <v>0</v>
      </c>
      <c r="F7" s="9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9">
        <v>0</v>
      </c>
      <c r="N7" s="9">
        <v>0</v>
      </c>
      <c r="O7" s="11"/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9">
        <v>0</v>
      </c>
      <c r="AC7" s="12">
        <v>0</v>
      </c>
      <c r="AD7" s="29">
        <v>0</v>
      </c>
    </row>
    <row r="8" spans="1:30" ht="12">
      <c r="A8" s="7" t="s">
        <v>23</v>
      </c>
      <c r="B8" s="8">
        <v>0</v>
      </c>
      <c r="C8" s="9">
        <v>0</v>
      </c>
      <c r="D8" s="9">
        <v>0</v>
      </c>
      <c r="E8" s="9">
        <v>0</v>
      </c>
      <c r="F8" s="9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9">
        <v>0</v>
      </c>
      <c r="N8" s="9">
        <v>0</v>
      </c>
      <c r="O8" s="11"/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9">
        <v>0</v>
      </c>
      <c r="AC8" s="12">
        <v>0</v>
      </c>
      <c r="AD8" s="29">
        <v>0</v>
      </c>
    </row>
    <row r="9" spans="1:30" ht="12">
      <c r="A9" s="7" t="s">
        <v>24</v>
      </c>
      <c r="B9" s="8">
        <v>1.017396</v>
      </c>
      <c r="C9" s="9">
        <v>2.1999999999999999E-2</v>
      </c>
      <c r="D9" s="9">
        <v>115.28098200000001</v>
      </c>
      <c r="E9" s="9">
        <v>0</v>
      </c>
      <c r="F9" s="9">
        <v>1.1871370000000001</v>
      </c>
      <c r="G9" s="10">
        <v>453.89744100000001</v>
      </c>
      <c r="H9" s="10">
        <v>180.16894199999999</v>
      </c>
      <c r="I9" s="10">
        <v>0</v>
      </c>
      <c r="J9" s="10">
        <v>0</v>
      </c>
      <c r="K9" s="10">
        <v>105.20443600000002</v>
      </c>
      <c r="L9" s="10">
        <v>13.532314999999999</v>
      </c>
      <c r="M9" s="9">
        <v>0</v>
      </c>
      <c r="N9" s="9">
        <v>870.31064900000001</v>
      </c>
      <c r="O9" s="11">
        <v>19.690000000000001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10">
        <v>244.905067</v>
      </c>
      <c r="V9" s="10">
        <v>151.28159600000001</v>
      </c>
      <c r="W9" s="10">
        <v>0</v>
      </c>
      <c r="X9" s="10">
        <v>0</v>
      </c>
      <c r="Y9" s="10">
        <v>0</v>
      </c>
      <c r="Z9" s="10">
        <v>1.1236889999999999</v>
      </c>
      <c r="AA9" s="10">
        <v>0</v>
      </c>
      <c r="AB9" s="9">
        <v>397.31035200000002</v>
      </c>
      <c r="AC9" s="12">
        <v>45.65</v>
      </c>
      <c r="AD9" s="29">
        <v>265.35000000000002</v>
      </c>
    </row>
    <row r="10" spans="1:30" ht="12">
      <c r="A10" s="7" t="s">
        <v>25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  <c r="N10" s="9">
        <v>0</v>
      </c>
      <c r="O10" s="11"/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9">
        <v>0</v>
      </c>
      <c r="AC10" s="12">
        <v>0</v>
      </c>
      <c r="AD10" s="29">
        <v>0</v>
      </c>
    </row>
    <row r="11" spans="1:30" ht="12">
      <c r="A11" s="7" t="s">
        <v>26</v>
      </c>
      <c r="B11" s="8">
        <v>88.917061000000004</v>
      </c>
      <c r="C11" s="9">
        <v>26.279049000000001</v>
      </c>
      <c r="D11" s="9">
        <v>0</v>
      </c>
      <c r="E11" s="9">
        <v>0.03</v>
      </c>
      <c r="F11" s="9">
        <v>39.980959999999996</v>
      </c>
      <c r="G11" s="10">
        <v>625.26319699999999</v>
      </c>
      <c r="H11" s="10">
        <v>205.36551200000002</v>
      </c>
      <c r="I11" s="10">
        <v>0</v>
      </c>
      <c r="J11" s="10">
        <v>0</v>
      </c>
      <c r="K11" s="10">
        <v>40.531779999999998</v>
      </c>
      <c r="L11" s="10">
        <v>2.4255310000000003</v>
      </c>
      <c r="M11" s="9">
        <v>0</v>
      </c>
      <c r="N11" s="9">
        <v>1028.7930900000001</v>
      </c>
      <c r="O11" s="11">
        <v>-1.24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346.00734399999999</v>
      </c>
      <c r="V11" s="10">
        <v>226.75050299999998</v>
      </c>
      <c r="W11" s="10">
        <v>0</v>
      </c>
      <c r="X11" s="10">
        <v>0</v>
      </c>
      <c r="Y11" s="10">
        <v>3.2201439999999999</v>
      </c>
      <c r="Z11" s="10">
        <v>3.7678190000000003</v>
      </c>
      <c r="AA11" s="10">
        <v>0</v>
      </c>
      <c r="AB11" s="9">
        <v>579.74581000000001</v>
      </c>
      <c r="AC11" s="12">
        <v>56.35</v>
      </c>
      <c r="AD11" s="29">
        <v>394.67</v>
      </c>
    </row>
    <row r="12" spans="1:30" ht="12">
      <c r="A12" s="7" t="s">
        <v>27</v>
      </c>
      <c r="B12" s="8">
        <v>32.288376</v>
      </c>
      <c r="C12" s="9">
        <v>2.176221</v>
      </c>
      <c r="D12" s="9">
        <v>0</v>
      </c>
      <c r="E12" s="9">
        <v>0</v>
      </c>
      <c r="F12" s="9">
        <v>68.759</v>
      </c>
      <c r="G12" s="10">
        <v>217.734352</v>
      </c>
      <c r="H12" s="10">
        <v>97.565608999999995</v>
      </c>
      <c r="I12" s="10">
        <v>0</v>
      </c>
      <c r="J12" s="10">
        <v>0</v>
      </c>
      <c r="K12" s="10">
        <v>3.3870199999999997</v>
      </c>
      <c r="L12" s="10">
        <v>1.69563</v>
      </c>
      <c r="M12" s="9">
        <v>0</v>
      </c>
      <c r="N12" s="9">
        <v>423.60620799999998</v>
      </c>
      <c r="O12" s="11">
        <v>-12.61</v>
      </c>
      <c r="P12" s="9">
        <v>0</v>
      </c>
      <c r="Q12" s="9">
        <v>0</v>
      </c>
      <c r="R12" s="9">
        <v>0</v>
      </c>
      <c r="S12" s="9">
        <v>0</v>
      </c>
      <c r="T12" s="9">
        <v>17.630725000000002</v>
      </c>
      <c r="U12" s="10">
        <v>140.96362500000001</v>
      </c>
      <c r="V12" s="10">
        <v>170.42633600000002</v>
      </c>
      <c r="W12" s="10">
        <v>0</v>
      </c>
      <c r="X12" s="10">
        <v>0</v>
      </c>
      <c r="Y12" s="10">
        <v>3.6204110000000003</v>
      </c>
      <c r="Z12" s="10">
        <v>5.3871440000000002</v>
      </c>
      <c r="AA12" s="10">
        <v>0</v>
      </c>
      <c r="AB12" s="9">
        <v>338.02824100000004</v>
      </c>
      <c r="AC12" s="12">
        <v>79.8</v>
      </c>
      <c r="AD12" s="29">
        <v>82.15</v>
      </c>
    </row>
    <row r="13" spans="1:30" ht="12">
      <c r="A13" s="7" t="s">
        <v>28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9">
        <v>0</v>
      </c>
      <c r="N13" s="9">
        <v>0</v>
      </c>
      <c r="O13" s="11"/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9">
        <v>0</v>
      </c>
      <c r="AC13" s="12">
        <v>0</v>
      </c>
      <c r="AD13" s="29">
        <v>0</v>
      </c>
    </row>
    <row r="14" spans="1:30" ht="12">
      <c r="A14" s="7" t="s">
        <v>29</v>
      </c>
      <c r="B14" s="8">
        <v>0</v>
      </c>
      <c r="C14" s="9">
        <v>0</v>
      </c>
      <c r="D14" s="9">
        <v>0</v>
      </c>
      <c r="E14" s="9">
        <v>0</v>
      </c>
      <c r="F14" s="9">
        <v>1.56</v>
      </c>
      <c r="G14" s="10">
        <v>22.974388000000001</v>
      </c>
      <c r="H14" s="10">
        <v>9.0548000000000002</v>
      </c>
      <c r="I14" s="10">
        <v>0</v>
      </c>
      <c r="J14" s="10">
        <v>0</v>
      </c>
      <c r="K14" s="10">
        <v>1.4477930000000001</v>
      </c>
      <c r="L14" s="10">
        <v>0.30671700000000002</v>
      </c>
      <c r="M14" s="9">
        <v>0</v>
      </c>
      <c r="N14" s="9">
        <v>35.343697999999996</v>
      </c>
      <c r="O14" s="11">
        <v>-71.38</v>
      </c>
      <c r="P14" s="9">
        <v>0</v>
      </c>
      <c r="Q14" s="9">
        <v>0</v>
      </c>
      <c r="R14" s="9">
        <v>0</v>
      </c>
      <c r="S14" s="9">
        <v>0</v>
      </c>
      <c r="T14" s="9">
        <v>0.57998700000000003</v>
      </c>
      <c r="U14" s="10">
        <v>33.190684000000005</v>
      </c>
      <c r="V14" s="10">
        <v>14.984527999999999</v>
      </c>
      <c r="W14" s="10">
        <v>0</v>
      </c>
      <c r="X14" s="10">
        <v>0</v>
      </c>
      <c r="Y14" s="10">
        <v>10.514512</v>
      </c>
      <c r="Z14" s="10">
        <v>4.5010110000000001</v>
      </c>
      <c r="AA14" s="10">
        <v>0</v>
      </c>
      <c r="AB14" s="9">
        <v>63.770721999999999</v>
      </c>
      <c r="AC14" s="12">
        <v>180.43</v>
      </c>
      <c r="AD14" s="29">
        <v>14.32</v>
      </c>
    </row>
    <row r="15" spans="1:30" ht="12">
      <c r="A15" s="7" t="s">
        <v>30</v>
      </c>
      <c r="B15" s="8">
        <v>6.4</v>
      </c>
      <c r="C15" s="9">
        <v>0</v>
      </c>
      <c r="D15" s="9">
        <v>0</v>
      </c>
      <c r="E15" s="9">
        <v>0</v>
      </c>
      <c r="F15" s="9">
        <v>4</v>
      </c>
      <c r="G15" s="10">
        <v>234.90452099999999</v>
      </c>
      <c r="H15" s="10">
        <v>148.88413600000001</v>
      </c>
      <c r="I15" s="10">
        <v>0</v>
      </c>
      <c r="J15" s="10">
        <v>0</v>
      </c>
      <c r="K15" s="10">
        <v>3.9727139999999999</v>
      </c>
      <c r="L15" s="10">
        <v>1.0812999999999999</v>
      </c>
      <c r="M15" s="9">
        <v>0</v>
      </c>
      <c r="N15" s="9">
        <v>399.24267099999997</v>
      </c>
      <c r="O15" s="11">
        <v>-44.97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245.97201000000001</v>
      </c>
      <c r="V15" s="10">
        <v>231.13663300000002</v>
      </c>
      <c r="W15" s="10">
        <v>0</v>
      </c>
      <c r="X15" s="10">
        <v>0</v>
      </c>
      <c r="Y15" s="10">
        <v>0</v>
      </c>
      <c r="Z15" s="10">
        <v>0.15687499999999999</v>
      </c>
      <c r="AA15" s="10">
        <v>0</v>
      </c>
      <c r="AB15" s="9">
        <v>477.26551799999999</v>
      </c>
      <c r="AC15" s="12">
        <v>119.54</v>
      </c>
      <c r="AD15" s="29">
        <v>124.68</v>
      </c>
    </row>
    <row r="16" spans="1:30" ht="12">
      <c r="A16" s="7" t="s">
        <v>31</v>
      </c>
      <c r="B16" s="8">
        <v>0</v>
      </c>
      <c r="C16" s="9">
        <v>0</v>
      </c>
      <c r="D16" s="9">
        <v>0</v>
      </c>
      <c r="E16" s="9">
        <v>0</v>
      </c>
      <c r="F16" s="9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9">
        <v>0</v>
      </c>
      <c r="N16" s="9">
        <v>0</v>
      </c>
      <c r="O16" s="11"/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9">
        <v>0</v>
      </c>
      <c r="AC16" s="12">
        <v>0</v>
      </c>
      <c r="AD16" s="29">
        <v>0</v>
      </c>
    </row>
    <row r="17" spans="1:30" ht="12">
      <c r="A17" s="7" t="s">
        <v>32</v>
      </c>
      <c r="B17" s="8">
        <v>2.88794</v>
      </c>
      <c r="C17" s="9">
        <v>0</v>
      </c>
      <c r="D17" s="9">
        <v>0</v>
      </c>
      <c r="E17" s="9">
        <v>0</v>
      </c>
      <c r="F17" s="9">
        <v>4.8071000000000002</v>
      </c>
      <c r="G17" s="10">
        <v>199.611346</v>
      </c>
      <c r="H17" s="10">
        <v>68.482454000000004</v>
      </c>
      <c r="I17" s="10">
        <v>0</v>
      </c>
      <c r="J17" s="10">
        <v>0</v>
      </c>
      <c r="K17" s="10">
        <v>24.604451000000001</v>
      </c>
      <c r="L17" s="10">
        <v>19.882241</v>
      </c>
      <c r="M17" s="9">
        <v>0</v>
      </c>
      <c r="N17" s="9">
        <v>320.275532</v>
      </c>
      <c r="O17" s="11">
        <v>-42.42</v>
      </c>
      <c r="P17" s="9">
        <v>0</v>
      </c>
      <c r="Q17" s="9">
        <v>0</v>
      </c>
      <c r="R17" s="9">
        <v>0</v>
      </c>
      <c r="S17" s="9">
        <v>0</v>
      </c>
      <c r="T17" s="9">
        <v>26.150231999999999</v>
      </c>
      <c r="U17" s="10">
        <v>140.52176799999998</v>
      </c>
      <c r="V17" s="10">
        <v>89.502895999999993</v>
      </c>
      <c r="W17" s="10">
        <v>0</v>
      </c>
      <c r="X17" s="10">
        <v>0</v>
      </c>
      <c r="Y17" s="10">
        <v>0</v>
      </c>
      <c r="Z17" s="10">
        <v>6.2978239999999994</v>
      </c>
      <c r="AA17" s="10">
        <v>0</v>
      </c>
      <c r="AB17" s="9">
        <v>262.47272000000004</v>
      </c>
      <c r="AC17" s="12">
        <v>81.95</v>
      </c>
      <c r="AD17" s="29">
        <v>150.27000000000001</v>
      </c>
    </row>
    <row r="18" spans="1:30" ht="12">
      <c r="A18" s="7" t="s">
        <v>33</v>
      </c>
      <c r="B18" s="8">
        <v>47.227321000000003</v>
      </c>
      <c r="C18" s="9">
        <v>101.85809300000001</v>
      </c>
      <c r="D18" s="9">
        <v>0</v>
      </c>
      <c r="E18" s="9">
        <v>0</v>
      </c>
      <c r="F18" s="9">
        <v>12.8066</v>
      </c>
      <c r="G18" s="10">
        <v>355.94810699999999</v>
      </c>
      <c r="H18" s="10">
        <v>152.070356</v>
      </c>
      <c r="I18" s="10">
        <v>0</v>
      </c>
      <c r="J18" s="10">
        <v>0</v>
      </c>
      <c r="K18" s="10">
        <v>5.43025</v>
      </c>
      <c r="L18" s="10">
        <v>3.1673299999999998</v>
      </c>
      <c r="M18" s="9">
        <v>0</v>
      </c>
      <c r="N18" s="9">
        <v>678.50805700000001</v>
      </c>
      <c r="O18" s="11">
        <v>-29.75</v>
      </c>
      <c r="P18" s="9">
        <v>0.34900500000000001</v>
      </c>
      <c r="Q18" s="9">
        <v>0</v>
      </c>
      <c r="R18" s="9">
        <v>0</v>
      </c>
      <c r="S18" s="9">
        <v>0</v>
      </c>
      <c r="T18" s="9">
        <v>0</v>
      </c>
      <c r="U18" s="10">
        <v>238.520566</v>
      </c>
      <c r="V18" s="10">
        <v>170.01521399999999</v>
      </c>
      <c r="W18" s="10">
        <v>0</v>
      </c>
      <c r="X18" s="10">
        <v>0</v>
      </c>
      <c r="Y18" s="10">
        <v>13.158326999999998</v>
      </c>
      <c r="Z18" s="10">
        <v>5.6149059999999995</v>
      </c>
      <c r="AA18" s="10">
        <v>0</v>
      </c>
      <c r="AB18" s="9">
        <v>427.65801799999997</v>
      </c>
      <c r="AC18" s="12">
        <v>63.03</v>
      </c>
      <c r="AD18" s="29">
        <v>147.34</v>
      </c>
    </row>
    <row r="19" spans="1:30" ht="12">
      <c r="A19" s="7" t="s">
        <v>34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0</v>
      </c>
      <c r="N19" s="9">
        <v>0</v>
      </c>
      <c r="O19" s="11"/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9">
        <v>0</v>
      </c>
      <c r="AC19" s="12">
        <v>0</v>
      </c>
      <c r="AD19" s="29">
        <v>0</v>
      </c>
    </row>
    <row r="20" spans="1:30" ht="12">
      <c r="A20" s="7" t="s">
        <v>18</v>
      </c>
      <c r="B20" s="9">
        <v>332.13694399999997</v>
      </c>
      <c r="C20" s="9">
        <v>130.403413</v>
      </c>
      <c r="D20" s="9">
        <v>116.246582</v>
      </c>
      <c r="E20" s="9">
        <v>9.0569229999999994</v>
      </c>
      <c r="F20" s="9">
        <v>145.23929699999999</v>
      </c>
      <c r="G20" s="10">
        <v>3604.8951940000006</v>
      </c>
      <c r="H20" s="10">
        <v>1374.4780740000001</v>
      </c>
      <c r="I20" s="10">
        <v>0</v>
      </c>
      <c r="J20" s="10">
        <v>0</v>
      </c>
      <c r="K20" s="10">
        <v>199.99167200000002</v>
      </c>
      <c r="L20" s="10">
        <v>48.510535999999995</v>
      </c>
      <c r="M20" s="9">
        <v>0.54133199999999992</v>
      </c>
      <c r="N20" s="9">
        <v>5961.4999669999997</v>
      </c>
      <c r="O20" s="13">
        <v>-19.010000000000002</v>
      </c>
      <c r="P20" s="9">
        <v>111.777855</v>
      </c>
      <c r="Q20" s="9">
        <v>0</v>
      </c>
      <c r="R20" s="9">
        <v>0</v>
      </c>
      <c r="S20" s="9">
        <v>0.489342</v>
      </c>
      <c r="T20" s="9">
        <v>45.600396000000003</v>
      </c>
      <c r="U20" s="10">
        <v>2271.6272480000002</v>
      </c>
      <c r="V20" s="10">
        <v>1610.0158960000001</v>
      </c>
      <c r="W20" s="10">
        <v>0</v>
      </c>
      <c r="X20" s="10">
        <v>0</v>
      </c>
      <c r="Y20" s="10">
        <v>44.653090999999996</v>
      </c>
      <c r="Z20" s="10">
        <v>36.056791999999994</v>
      </c>
      <c r="AA20" s="10">
        <v>0</v>
      </c>
      <c r="AB20" s="9">
        <v>4120.2206200000001</v>
      </c>
      <c r="AC20" s="12">
        <v>69.11</v>
      </c>
      <c r="AD20" s="29">
        <v>1818.44</v>
      </c>
    </row>
    <row r="22" spans="1:30" ht="11.25">
      <c r="N22" s="77">
        <f>SUM(N6:N19)</f>
        <v>5961.4999669999997</v>
      </c>
      <c r="O22" s="76"/>
      <c r="P22" s="77">
        <f t="shared" ref="P22:S22" si="0">SUM(P6:P19)</f>
        <v>111.777855</v>
      </c>
      <c r="Q22" s="77">
        <f t="shared" si="0"/>
        <v>0</v>
      </c>
      <c r="R22" s="77">
        <f t="shared" si="0"/>
        <v>0</v>
      </c>
      <c r="S22" s="77">
        <f t="shared" si="0"/>
        <v>0.489342</v>
      </c>
      <c r="T22" s="77">
        <f>SUM(T6:T19)</f>
        <v>45.600396000000003</v>
      </c>
      <c r="U22" s="77">
        <f t="shared" ref="U22:AD22" si="1">SUM(U6:U19)</f>
        <v>2271.6272480000002</v>
      </c>
      <c r="V22" s="77">
        <f t="shared" si="1"/>
        <v>1610.0158960000001</v>
      </c>
      <c r="W22" s="77">
        <f t="shared" si="1"/>
        <v>0</v>
      </c>
      <c r="X22" s="77">
        <f t="shared" si="1"/>
        <v>0</v>
      </c>
      <c r="Y22" s="77">
        <f t="shared" si="1"/>
        <v>44.653090999999996</v>
      </c>
      <c r="Z22" s="77">
        <f t="shared" si="1"/>
        <v>36.056791999999994</v>
      </c>
      <c r="AA22" s="77">
        <f t="shared" si="1"/>
        <v>0</v>
      </c>
      <c r="AB22" s="77">
        <f t="shared" si="1"/>
        <v>4120.2206200000001</v>
      </c>
      <c r="AC22" s="76"/>
      <c r="AD22" s="77">
        <f t="shared" si="1"/>
        <v>1818.44</v>
      </c>
    </row>
    <row r="23" spans="1:30" ht="11.25"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ht="10.5">
      <c r="N24" s="78">
        <f>SUM(B20:M20)</f>
        <v>5961.4999670000007</v>
      </c>
    </row>
  </sheetData>
  <mergeCells count="9">
    <mergeCell ref="A4:A5"/>
    <mergeCell ref="B4:O4"/>
    <mergeCell ref="P4:AC4"/>
    <mergeCell ref="A1:B1"/>
    <mergeCell ref="P1:Q1"/>
    <mergeCell ref="A2:O2"/>
    <mergeCell ref="P2:AC2"/>
    <mergeCell ref="N3:O3"/>
    <mergeCell ref="AB3:AC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1</vt:i4>
      </vt:variant>
    </vt:vector>
  </HeadingPairs>
  <TitlesOfParts>
    <vt:vector size="25" baseType="lpstr">
      <vt:lpstr>众诚</vt:lpstr>
      <vt:lpstr>信达</vt:lpstr>
      <vt:lpstr>紫金</vt:lpstr>
      <vt:lpstr>出口信用</vt:lpstr>
      <vt:lpstr>英大</vt:lpstr>
      <vt:lpstr>永诚</vt:lpstr>
      <vt:lpstr>民安</vt:lpstr>
      <vt:lpstr>长安责任</vt:lpstr>
      <vt:lpstr>渤海</vt:lpstr>
      <vt:lpstr>中银</vt:lpstr>
      <vt:lpstr>国寿产险</vt:lpstr>
      <vt:lpstr>都邦</vt:lpstr>
      <vt:lpstr>阳光</vt:lpstr>
      <vt:lpstr>安邦</vt:lpstr>
      <vt:lpstr>中华联合</vt:lpstr>
      <vt:lpstr>华泰</vt:lpstr>
      <vt:lpstr>大地</vt:lpstr>
      <vt:lpstr>太平</vt:lpstr>
      <vt:lpstr>天安</vt:lpstr>
      <vt:lpstr>华安</vt:lpstr>
      <vt:lpstr>太平洋</vt:lpstr>
      <vt:lpstr>平安</vt:lpstr>
      <vt:lpstr>人保</vt:lpstr>
      <vt:lpstr>汇总表</vt:lpstr>
      <vt:lpstr>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dtp-pc</dc:creator>
  <cp:lastModifiedBy>lenovo</cp:lastModifiedBy>
  <cp:lastPrinted>2015-09-16T02:26:55Z</cp:lastPrinted>
  <dcterms:created xsi:type="dcterms:W3CDTF">2005-03-22T09:15:25Z</dcterms:created>
  <dcterms:modified xsi:type="dcterms:W3CDTF">2015-12-11T08:11:23Z</dcterms:modified>
</cp:coreProperties>
</file>